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85" windowHeight="118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Arkusz1!$A$1:$O$96</definedName>
  </definedNames>
  <calcPr calcId="125725"/>
</workbook>
</file>

<file path=xl/calcChain.xml><?xml version="1.0" encoding="utf-8"?>
<calcChain xmlns="http://schemas.openxmlformats.org/spreadsheetml/2006/main">
  <c r="K40" i="1"/>
  <c r="K42"/>
  <c r="L88"/>
  <c r="K90"/>
  <c r="L89"/>
  <c r="L73"/>
  <c r="L83"/>
  <c r="L94"/>
  <c r="L78"/>
  <c r="L66"/>
  <c r="L67"/>
  <c r="L68"/>
  <c r="L65"/>
  <c r="L35"/>
  <c r="L32"/>
  <c r="L33"/>
  <c r="L34"/>
  <c r="L28"/>
  <c r="L29"/>
  <c r="L31"/>
  <c r="L30"/>
  <c r="L25"/>
  <c r="L26"/>
  <c r="L27"/>
  <c r="L22"/>
  <c r="L23"/>
  <c r="L24"/>
  <c r="L20"/>
  <c r="L21"/>
  <c r="K64"/>
  <c r="L18"/>
  <c r="L19"/>
  <c r="L12"/>
  <c r="L13"/>
  <c r="L14"/>
  <c r="L15"/>
  <c r="L16"/>
  <c r="L17"/>
  <c r="L11"/>
  <c r="L10"/>
  <c r="L59"/>
  <c r="L60"/>
  <c r="L61"/>
  <c r="L62"/>
  <c r="L63"/>
  <c r="L58"/>
  <c r="L57"/>
  <c r="L56"/>
  <c r="L55"/>
  <c r="L54"/>
  <c r="L53"/>
  <c r="L52"/>
  <c r="L51"/>
  <c r="L50"/>
  <c r="L49"/>
  <c r="L47"/>
  <c r="L46"/>
  <c r="K45"/>
  <c r="K69"/>
  <c r="K41"/>
  <c r="K36"/>
  <c r="K95" l="1"/>
</calcChain>
</file>

<file path=xl/sharedStrings.xml><?xml version="1.0" encoding="utf-8"?>
<sst xmlns="http://schemas.openxmlformats.org/spreadsheetml/2006/main" count="619" uniqueCount="227">
  <si>
    <t>Ulica</t>
  </si>
  <si>
    <t>Moc umowna</t>
  </si>
  <si>
    <t>2</t>
  </si>
  <si>
    <t>KONSTANTYNÓW</t>
  </si>
  <si>
    <t>KOMARNO</t>
  </si>
  <si>
    <t>C11</t>
  </si>
  <si>
    <t>15010412</t>
  </si>
  <si>
    <t>C12b</t>
  </si>
  <si>
    <t>14386839</t>
  </si>
  <si>
    <t>JANOWSKA</t>
  </si>
  <si>
    <t>30013821</t>
  </si>
  <si>
    <t>II</t>
  </si>
  <si>
    <t>7</t>
  </si>
  <si>
    <t>ZAKALINKI</t>
  </si>
  <si>
    <t>13383605</t>
  </si>
  <si>
    <t>5</t>
  </si>
  <si>
    <t>WÓLKA POLINOWSKA</t>
  </si>
  <si>
    <t>30402654</t>
  </si>
  <si>
    <t>WANDOPOL</t>
  </si>
  <si>
    <t>30402879</t>
  </si>
  <si>
    <t>I</t>
  </si>
  <si>
    <t>26460523</t>
  </si>
  <si>
    <t>IX</t>
  </si>
  <si>
    <t>27877337</t>
  </si>
  <si>
    <t>UII</t>
  </si>
  <si>
    <t>KOMARNO KOL.</t>
  </si>
  <si>
    <t>14714865</t>
  </si>
  <si>
    <t>ZAKANALE</t>
  </si>
  <si>
    <t>28745927</t>
  </si>
  <si>
    <t>ANTOLIN</t>
  </si>
  <si>
    <t>30402824</t>
  </si>
  <si>
    <t>WIECHOWICZE</t>
  </si>
  <si>
    <t>14488657</t>
  </si>
  <si>
    <t>30402884</t>
  </si>
  <si>
    <t>IV</t>
  </si>
  <si>
    <t>31649463</t>
  </si>
  <si>
    <t>VI</t>
  </si>
  <si>
    <t>29868265</t>
  </si>
  <si>
    <t>14765991</t>
  </si>
  <si>
    <t>III</t>
  </si>
  <si>
    <t>26402130</t>
  </si>
  <si>
    <t>GNOJNO</t>
  </si>
  <si>
    <t>14540804</t>
  </si>
  <si>
    <t>WITOLDÓW</t>
  </si>
  <si>
    <t>31349813</t>
  </si>
  <si>
    <t>31649434</t>
  </si>
  <si>
    <t>13334766</t>
  </si>
  <si>
    <t>URZĄD GMINY</t>
  </si>
  <si>
    <t>14533874</t>
  </si>
  <si>
    <t>NOWA</t>
  </si>
  <si>
    <t>14987817</t>
  </si>
  <si>
    <t>OSP URZĄD GMINY</t>
  </si>
  <si>
    <t>14897247</t>
  </si>
  <si>
    <t>30439305</t>
  </si>
  <si>
    <t>14771639</t>
  </si>
  <si>
    <t>14931399</t>
  </si>
  <si>
    <t>20</t>
  </si>
  <si>
    <t>14387332</t>
  </si>
  <si>
    <t>00145649</t>
  </si>
  <si>
    <t>Dz. 18/1</t>
  </si>
  <si>
    <t>14029722</t>
  </si>
  <si>
    <t>30449540</t>
  </si>
  <si>
    <t>14689447</t>
  </si>
  <si>
    <t>31581007</t>
  </si>
  <si>
    <t>13081082</t>
  </si>
  <si>
    <t>12897735</t>
  </si>
  <si>
    <t>14715125</t>
  </si>
  <si>
    <t>Dz. 179/2</t>
  </si>
  <si>
    <t>14771986</t>
  </si>
  <si>
    <t>Dz. 25</t>
  </si>
  <si>
    <t>14945900</t>
  </si>
  <si>
    <t>Dz. 56</t>
  </si>
  <si>
    <t>15128129</t>
  </si>
  <si>
    <t>Dz. 182</t>
  </si>
  <si>
    <t>14378031</t>
  </si>
  <si>
    <t>Dz. 504/17</t>
  </si>
  <si>
    <t>14753434</t>
  </si>
  <si>
    <t>29888294</t>
  </si>
  <si>
    <t>41</t>
  </si>
  <si>
    <t>G11</t>
  </si>
  <si>
    <t>30940015</t>
  </si>
  <si>
    <t>SzO-3</t>
  </si>
  <si>
    <t>80307072</t>
  </si>
  <si>
    <t>SzO-2</t>
  </si>
  <si>
    <t>15155589</t>
  </si>
  <si>
    <t>14773009</t>
  </si>
  <si>
    <t>PLATERA</t>
  </si>
  <si>
    <t>14488662</t>
  </si>
  <si>
    <t>PIŁSUDSKIEGO</t>
  </si>
  <si>
    <t>4</t>
  </si>
  <si>
    <t>13881503</t>
  </si>
  <si>
    <t>13</t>
  </si>
  <si>
    <t>29888025</t>
  </si>
  <si>
    <t xml:space="preserve">WYSYPISKO ODPADÓW </t>
  </si>
  <si>
    <t xml:space="preserve">OŚWIETLENIE ULICZNE </t>
  </si>
  <si>
    <t>OŚWIETLENIE ULICZNE</t>
  </si>
  <si>
    <t xml:space="preserve">OSP </t>
  </si>
  <si>
    <t>PRZEPOMPOWNIA WODY</t>
  </si>
  <si>
    <t xml:space="preserve">OCZYSZCZALNIA ŚCIEKÓW </t>
  </si>
  <si>
    <t>BYŁA ZLEWNIA MLEKA</t>
  </si>
  <si>
    <t xml:space="preserve">ŚWIETLICA </t>
  </si>
  <si>
    <t>Miejscowość</t>
  </si>
  <si>
    <t>Kard. Wyszyńskiego</t>
  </si>
  <si>
    <t>OŚW. ZNAKU DROGOWEGO</t>
  </si>
  <si>
    <t>OŚW.SKRZYŻ.DROGI 698 Z 811</t>
  </si>
  <si>
    <t>Nowa</t>
  </si>
  <si>
    <t>Zespół parkowo-pałacowy</t>
  </si>
  <si>
    <t>Lp</t>
  </si>
  <si>
    <t>przy gminie</t>
  </si>
  <si>
    <t>Obecna taryfa</t>
  </si>
  <si>
    <t>Nazwa / rodzaj punktu poboru</t>
  </si>
  <si>
    <t>Nr licznika</t>
  </si>
  <si>
    <t>Osiedle "ASTRA"</t>
  </si>
  <si>
    <t>przepompownia 2</t>
  </si>
  <si>
    <t>przepompownia 6</t>
  </si>
  <si>
    <t>przepompownia 4</t>
  </si>
  <si>
    <t>przepompownia 5</t>
  </si>
  <si>
    <t>przepompownia 3</t>
  </si>
  <si>
    <t>przepompownia 1</t>
  </si>
  <si>
    <t>oczyszczalnia ścieków - ośw. uliczne</t>
  </si>
  <si>
    <t>Nr domu/  stacji trafo</t>
  </si>
  <si>
    <t xml:space="preserve">Nr ewidencyjny OSD </t>
  </si>
  <si>
    <t>Kościuszki</t>
  </si>
  <si>
    <t>Janowska</t>
  </si>
  <si>
    <t>Rolnicza</t>
  </si>
  <si>
    <t>Siedlecka</t>
  </si>
  <si>
    <t>Targowa</t>
  </si>
  <si>
    <t>przepompownia</t>
  </si>
  <si>
    <t>POCZEKALNIA</t>
  </si>
  <si>
    <t>Dom Nauczyciela</t>
  </si>
  <si>
    <t>Gminny Osrodek Pomocy Społecznej</t>
  </si>
  <si>
    <t>Szkoła Podstawowa im. Kajetana Sawczuka</t>
  </si>
  <si>
    <t>Przedszkole Samorządowe</t>
  </si>
  <si>
    <t>Gminne Centrum Kultury</t>
  </si>
  <si>
    <t>Szkoła Podstawowa im. Adama Mickiewicza</t>
  </si>
  <si>
    <t>Razem</t>
  </si>
  <si>
    <t>oświetlenie placu boiska</t>
  </si>
  <si>
    <t xml:space="preserve">Piłsudskiego </t>
  </si>
  <si>
    <t>Numer PPE</t>
  </si>
  <si>
    <t>PL_LUBD_0601001224_01</t>
  </si>
  <si>
    <t>PL_LUBD_0601001021_09</t>
  </si>
  <si>
    <t>PL_LUBD_0601001025_07</t>
  </si>
  <si>
    <t>PL_LUBD_0601001022_01</t>
  </si>
  <si>
    <t>PL_LUBD_0601001027_01</t>
  </si>
  <si>
    <t>PL_LUBD_0601001028_03</t>
  </si>
  <si>
    <t>PL_LUBD_0601001024_05</t>
  </si>
  <si>
    <t>PL_LUBD_0601001026_09</t>
  </si>
  <si>
    <t>PL_LUBD_0601001017_02</t>
  </si>
  <si>
    <t>PL_LUBD_0601001019_06</t>
  </si>
  <si>
    <t>PL_LUBD_0601001023_03</t>
  </si>
  <si>
    <t>PL_LUBD_0601001020_07</t>
  </si>
  <si>
    <t>PL_LUBD_0601001012_02</t>
  </si>
  <si>
    <t>PL_LUBD_0601001009_07</t>
  </si>
  <si>
    <t>PL_LUBD_0601001010_08</t>
  </si>
  <si>
    <t>PL_LUBD_0601001018_04</t>
  </si>
  <si>
    <t>PL_LUBD_0601001016_00</t>
  </si>
  <si>
    <t>PL_LUBD_0601001013_04</t>
  </si>
  <si>
    <t>PL_LUBD_0601001008_05</t>
  </si>
  <si>
    <t>PL_LUBD_0601001015_08</t>
  </si>
  <si>
    <t>PL_LUBD_0601001014_06</t>
  </si>
  <si>
    <t>PL_LUBD_0601001006_01</t>
  </si>
  <si>
    <t>PL_LUBD_0601001005_09</t>
  </si>
  <si>
    <t>PL_LUBD_0601001004_07</t>
  </si>
  <si>
    <t>PL_LUBD_0601001037_00</t>
  </si>
  <si>
    <t>PL_LUBD_0601001007_03</t>
  </si>
  <si>
    <t>PL_LUBD_0601002208_08</t>
  </si>
  <si>
    <t>PL_LUBD_0601002206_04</t>
  </si>
  <si>
    <t>PL_LUBD_0601002207_06</t>
  </si>
  <si>
    <t>PL_LUBD_0601002205_02</t>
  </si>
  <si>
    <t>PL_LUBD_0601001846_01</t>
  </si>
  <si>
    <t>PL_LUBD_0601001807_07</t>
  </si>
  <si>
    <t>PL_LUBD_0601001817_06</t>
  </si>
  <si>
    <t>PL_LUBD_0601001819_00</t>
  </si>
  <si>
    <t>PL_LUBD_0601001816_04</t>
  </si>
  <si>
    <t>PL_LUBD_0601001815_02</t>
  </si>
  <si>
    <t>PL_LUBD_0601001806_05</t>
  </si>
  <si>
    <t>PL_LUBD_0601001818_08</t>
  </si>
  <si>
    <t>PL_LUBD_0601001845_09</t>
  </si>
  <si>
    <t>PL_LUBD_0601001888_01</t>
  </si>
  <si>
    <t>PL_LUBD_0601001887_09</t>
  </si>
  <si>
    <t>PL_LUBD_0601001889_03</t>
  </si>
  <si>
    <t>PL_LUBD_0601001890_04</t>
  </si>
  <si>
    <t>PL_LUBD_0601001038_02</t>
  </si>
  <si>
    <t>PL_LUBD_0601001029_05</t>
  </si>
  <si>
    <t>PL_LUBD_0601001030_06</t>
  </si>
  <si>
    <t>PL_LUBD_0601001034_04</t>
  </si>
  <si>
    <t>PL_LUBD_0601001033_02</t>
  </si>
  <si>
    <t>PL_LUBD_0601001032_00</t>
  </si>
  <si>
    <t>PL_LUBD_0601001002_03</t>
  </si>
  <si>
    <t>PL_LUBD_0601001220_03</t>
  </si>
  <si>
    <t>PL_LUBD_0601001003_05</t>
  </si>
  <si>
    <t>PL_LUBD_0601001036_08</t>
  </si>
  <si>
    <t>PL_LUBD_0601001035_06</t>
  </si>
  <si>
    <t>PL_LUBD_0601001031_08</t>
  </si>
  <si>
    <t>PL_LUBD_0601001814_00</t>
  </si>
  <si>
    <t>PL_LUBD_0601002204_00</t>
  </si>
  <si>
    <t>PL_LUBD_0601001228_09</t>
  </si>
  <si>
    <t>PL_LUBD_0601003397_02</t>
  </si>
  <si>
    <t>PL_LUBD_0601001112_00</t>
  </si>
  <si>
    <t>PL_LUBD_0601001195_08</t>
  </si>
  <si>
    <t>PL_LUBD_0601001221_05</t>
  </si>
  <si>
    <t>Szkoła Podstawowa im. Adama Mickiewicza w Konstantynowie ul. Nowa 2</t>
  </si>
  <si>
    <t>VI.</t>
  </si>
  <si>
    <t>Szkoła Podstawowa im. Kajetana Sawczuka w Komarnie Kolonii 13</t>
  </si>
  <si>
    <t>V.</t>
  </si>
  <si>
    <t>Przedszkole Samorządowe w Konstantynowie ul. Platera 7</t>
  </si>
  <si>
    <t>IV.</t>
  </si>
  <si>
    <t>Gminny Ośrodek Pomocy Społecznej w Konstantynowie ul.Kard. St Wyszyńskiego 2</t>
  </si>
  <si>
    <t>III.</t>
  </si>
  <si>
    <t>Oświetlenie uliczne</t>
  </si>
  <si>
    <t>I b.</t>
  </si>
  <si>
    <t>Obiekty administacji publicznej</t>
  </si>
  <si>
    <t>Ia.</t>
  </si>
  <si>
    <t>Gmina Konstantynów</t>
  </si>
  <si>
    <t>I.</t>
  </si>
  <si>
    <t>Zał. nr 1 do SIWZ</t>
  </si>
  <si>
    <t>Szczegółowy opis przedmiotu zamówienia</t>
  </si>
  <si>
    <t>Przedmiotem zamówienia jest zakup energii elektrycznej do wymienionych obiektów Zamawiajacego</t>
  </si>
  <si>
    <t>II. Gminne Centrum Kultury w Konstantynowie ul. Piłsudskiego 4</t>
  </si>
  <si>
    <t>Zmiana umowy</t>
  </si>
  <si>
    <t>kolejna</t>
  </si>
  <si>
    <t>w strefie II</t>
  </si>
  <si>
    <t>w strefie I</t>
  </si>
  <si>
    <t>Operator OSD</t>
  </si>
  <si>
    <t>PGE Dystrybucja S.A. O/Lublin</t>
  </si>
  <si>
    <t xml:space="preserve">Szacunkowe zapotrzebowanie na energię elektryczną dla powyższych obiektów w okresie od 01.04.2018 do 31.12.2019 r. wynosi: </t>
  </si>
  <si>
    <t>Szacowane zużycie energii (kWh) w okresie 01.04.2018 -31.12.2019</t>
  </si>
</sst>
</file>

<file path=xl/styles.xml><?xml version="1.0" encoding="utf-8"?>
<styleSheet xmlns="http://schemas.openxmlformats.org/spreadsheetml/2006/main">
  <fonts count="31"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sz val="14"/>
      <color rgb="FF000000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16"/>
      <color rgb="FFFF000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BFFBA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</cellStyleXfs>
  <cellXfs count="103">
    <xf numFmtId="0" fontId="0" fillId="0" borderId="0" xfId="0"/>
    <xf numFmtId="0" fontId="21" fillId="0" borderId="11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33" borderId="11" xfId="2" applyFont="1" applyFill="1" applyBorder="1" applyAlignment="1">
      <alignment horizontal="center" vertical="center"/>
    </xf>
    <xf numFmtId="0" fontId="23" fillId="35" borderId="0" xfId="2" applyFont="1" applyFill="1" applyBorder="1" applyAlignment="1">
      <alignment horizontal="center" vertical="center"/>
    </xf>
    <xf numFmtId="0" fontId="23" fillId="34" borderId="11" xfId="2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1" fillId="38" borderId="11" xfId="2" applyFont="1" applyFill="1" applyBorder="1" applyAlignment="1">
      <alignment horizontal="center" vertical="center"/>
    </xf>
    <xf numFmtId="0" fontId="23" fillId="38" borderId="11" xfId="2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38" borderId="10" xfId="2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23" fillId="33" borderId="11" xfId="2" applyFont="1" applyFill="1" applyBorder="1" applyAlignment="1">
      <alignment vertical="center"/>
    </xf>
    <xf numFmtId="3" fontId="23" fillId="33" borderId="11" xfId="2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1" fillId="35" borderId="0" xfId="2" applyFont="1" applyFill="1" applyBorder="1" applyAlignment="1">
      <alignment horizontal="center" vertical="center"/>
    </xf>
    <xf numFmtId="0" fontId="23" fillId="35" borderId="0" xfId="2" applyFont="1" applyFill="1" applyBorder="1" applyAlignment="1">
      <alignment vertical="center"/>
    </xf>
    <xf numFmtId="0" fontId="22" fillId="35" borderId="0" xfId="0" applyFont="1" applyFill="1" applyAlignment="1">
      <alignment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vertical="center"/>
    </xf>
    <xf numFmtId="0" fontId="23" fillId="34" borderId="11" xfId="2" applyFont="1" applyFill="1" applyBorder="1" applyAlignment="1">
      <alignment vertical="center"/>
    </xf>
    <xf numFmtId="3" fontId="23" fillId="34" borderId="11" xfId="2" applyNumberFormat="1" applyFont="1" applyFill="1" applyBorder="1" applyAlignment="1">
      <alignment horizontal="right"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3" fillId="38" borderId="11" xfId="2" applyFont="1" applyFill="1" applyBorder="1" applyAlignment="1">
      <alignment vertical="center"/>
    </xf>
    <xf numFmtId="3" fontId="23" fillId="38" borderId="11" xfId="2" applyNumberFormat="1" applyFont="1" applyFill="1" applyBorder="1" applyAlignment="1">
      <alignment horizontal="right" vertical="center"/>
    </xf>
    <xf numFmtId="0" fontId="22" fillId="38" borderId="11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3" fillId="35" borderId="0" xfId="2" applyFont="1" applyFill="1" applyBorder="1" applyAlignment="1">
      <alignment vertical="center" wrapText="1"/>
    </xf>
    <xf numFmtId="3" fontId="22" fillId="35" borderId="0" xfId="0" applyNumberFormat="1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left" vertical="center"/>
    </xf>
    <xf numFmtId="0" fontId="23" fillId="38" borderId="11" xfId="2" applyFont="1" applyFill="1" applyBorder="1" applyAlignment="1">
      <alignment vertical="center" wrapText="1"/>
    </xf>
    <xf numFmtId="3" fontId="23" fillId="35" borderId="0" xfId="2" applyNumberFormat="1" applyFont="1" applyFill="1" applyBorder="1" applyAlignment="1">
      <alignment horizontal="right" vertical="center"/>
    </xf>
    <xf numFmtId="0" fontId="22" fillId="38" borderId="10" xfId="0" applyFont="1" applyFill="1" applyBorder="1" applyAlignment="1">
      <alignment horizontal="center" vertical="center"/>
    </xf>
    <xf numFmtId="0" fontId="23" fillId="38" borderId="10" xfId="2" applyFont="1" applyFill="1" applyBorder="1" applyAlignment="1">
      <alignment vertical="center" wrapText="1"/>
    </xf>
    <xf numFmtId="0" fontId="23" fillId="38" borderId="10" xfId="2" applyFont="1" applyFill="1" applyBorder="1" applyAlignment="1">
      <alignment vertical="center"/>
    </xf>
    <xf numFmtId="3" fontId="23" fillId="38" borderId="10" xfId="2" applyNumberFormat="1" applyFont="1" applyFill="1" applyBorder="1" applyAlignment="1">
      <alignment horizontal="right" vertical="center"/>
    </xf>
    <xf numFmtId="0" fontId="22" fillId="36" borderId="0" xfId="0" applyFont="1" applyFill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2" fillId="38" borderId="11" xfId="0" applyNumberFormat="1" applyFont="1" applyFill="1" applyBorder="1" applyAlignment="1">
      <alignment horizontal="right" vertical="center"/>
    </xf>
    <xf numFmtId="0" fontId="22" fillId="35" borderId="0" xfId="0" applyFont="1" applyFill="1" applyAlignment="1">
      <alignment horizontal="center" vertical="center"/>
    </xf>
    <xf numFmtId="0" fontId="23" fillId="38" borderId="11" xfId="43" applyFont="1" applyFill="1" applyBorder="1" applyAlignment="1">
      <alignment horizontal="center" vertical="center"/>
    </xf>
    <xf numFmtId="0" fontId="23" fillId="38" borderId="0" xfId="43" applyFont="1" applyFill="1" applyAlignment="1">
      <alignment horizontal="center" vertical="center"/>
    </xf>
    <xf numFmtId="0" fontId="21" fillId="35" borderId="0" xfId="2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35" borderId="14" xfId="2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35" borderId="0" xfId="2" applyFont="1" applyFill="1" applyBorder="1" applyAlignment="1">
      <alignment vertical="center"/>
    </xf>
    <xf numFmtId="3" fontId="20" fillId="35" borderId="0" xfId="0" applyNumberFormat="1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horizontal="right" vertical="center"/>
    </xf>
    <xf numFmtId="3" fontId="21" fillId="0" borderId="0" xfId="2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36" borderId="11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7" fillId="38" borderId="11" xfId="0" applyFont="1" applyFill="1" applyBorder="1" applyAlignment="1">
      <alignment vertical="center"/>
    </xf>
    <xf numFmtId="3" fontId="27" fillId="34" borderId="11" xfId="0" applyNumberFormat="1" applyFont="1" applyFill="1" applyBorder="1" applyAlignment="1">
      <alignment vertical="center"/>
    </xf>
    <xf numFmtId="0" fontId="23" fillId="39" borderId="11" xfId="2" applyFont="1" applyFill="1" applyBorder="1" applyAlignment="1">
      <alignment horizontal="center" vertical="center"/>
    </xf>
    <xf numFmtId="0" fontId="21" fillId="36" borderId="11" xfId="2" applyFont="1" applyFill="1" applyBorder="1" applyAlignment="1">
      <alignment horizontal="center" vertical="center"/>
    </xf>
    <xf numFmtId="0" fontId="21" fillId="40" borderId="10" xfId="2" applyFont="1" applyFill="1" applyBorder="1" applyAlignment="1">
      <alignment horizontal="center" vertical="center"/>
    </xf>
    <xf numFmtId="0" fontId="21" fillId="40" borderId="11" xfId="2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vertical="center"/>
    </xf>
    <xf numFmtId="0" fontId="20" fillId="40" borderId="11" xfId="0" applyFont="1" applyFill="1" applyBorder="1" applyAlignment="1">
      <alignment horizontal="center" vertical="center"/>
    </xf>
    <xf numFmtId="3" fontId="21" fillId="38" borderId="11" xfId="2" applyNumberFormat="1" applyFont="1" applyFill="1" applyBorder="1" applyAlignment="1">
      <alignment horizontal="right" vertical="center"/>
    </xf>
    <xf numFmtId="3" fontId="21" fillId="38" borderId="10" xfId="2" applyNumberFormat="1" applyFont="1" applyFill="1" applyBorder="1" applyAlignment="1">
      <alignment horizontal="right" vertical="center"/>
    </xf>
    <xf numFmtId="3" fontId="20" fillId="38" borderId="11" xfId="0" applyNumberFormat="1" applyFont="1" applyFill="1" applyBorder="1" applyAlignment="1">
      <alignment horizontal="right" vertical="center"/>
    </xf>
    <xf numFmtId="3" fontId="30" fillId="34" borderId="11" xfId="2" applyNumberFormat="1" applyFont="1" applyFill="1" applyBorder="1" applyAlignment="1">
      <alignment horizontal="right" vertical="center"/>
    </xf>
    <xf numFmtId="0" fontId="30" fillId="34" borderId="11" xfId="2" applyFont="1" applyFill="1" applyBorder="1" applyAlignment="1">
      <alignment horizontal="center" vertical="center"/>
    </xf>
    <xf numFmtId="0" fontId="30" fillId="33" borderId="11" xfId="2" applyFont="1" applyFill="1" applyBorder="1" applyAlignment="1">
      <alignment horizontal="center" vertical="center"/>
    </xf>
    <xf numFmtId="3" fontId="30" fillId="33" borderId="11" xfId="2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35" borderId="12" xfId="0" applyFont="1" applyFill="1" applyBorder="1" applyAlignment="1">
      <alignment horizontal="right" vertical="center"/>
    </xf>
    <xf numFmtId="0" fontId="20" fillId="35" borderId="13" xfId="0" applyFont="1" applyFill="1" applyBorder="1" applyAlignment="1">
      <alignment horizontal="right" vertical="center"/>
    </xf>
    <xf numFmtId="0" fontId="21" fillId="0" borderId="14" xfId="2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</cellXfs>
  <cellStyles count="44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2"/>
    <cellStyle name="Normalny 4" xfId="43"/>
    <cellStyle name="Obliczenia 2" xfId="12"/>
    <cellStyle name="Suma 2" xfId="18"/>
    <cellStyle name="Tekst objaśnienia 2" xfId="17"/>
    <cellStyle name="Tekst ostrzeżenia 2" xfId="15"/>
    <cellStyle name="Tytuł" xfId="1" builtinId="15" customBuiltin="1"/>
    <cellStyle name="Uwaga 2" xfId="16"/>
    <cellStyle name="Złe 2" xfId="8"/>
  </cellStyles>
  <dxfs count="0"/>
  <tableStyles count="0" defaultTableStyle="TableStyleMedium2" defaultPivotStyle="PivotStyleLight16"/>
  <colors>
    <mruColors>
      <color rgb="FF97FF97"/>
      <color rgb="FFFFFFCC"/>
      <color rgb="FFAFFFAF"/>
      <color rgb="FFCCFFFF"/>
      <color rgb="FFBFFBAF"/>
      <color rgb="FFFF8669"/>
      <color rgb="FFABFF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topLeftCell="A70" zoomScale="85" zoomScaleNormal="100" zoomScaleSheetLayoutView="85" workbookViewId="0">
      <selection activeCell="N74" sqref="N74"/>
    </sheetView>
  </sheetViews>
  <sheetFormatPr defaultRowHeight="15.75"/>
  <cols>
    <col min="1" max="1" width="4.5" style="3" customWidth="1"/>
    <col min="2" max="2" width="13.375" style="20" customWidth="1"/>
    <col min="3" max="3" width="24.625" style="20" customWidth="1"/>
    <col min="4" max="4" width="32.875" style="18" customWidth="1"/>
    <col min="5" max="5" width="22.25" style="18" customWidth="1"/>
    <col min="6" max="6" width="18.5" style="18" customWidth="1"/>
    <col min="7" max="7" width="13.875" style="3" customWidth="1"/>
    <col min="8" max="8" width="9" style="18"/>
    <col min="9" max="9" width="9.25" style="3" customWidth="1"/>
    <col min="10" max="13" width="12" style="3" customWidth="1"/>
    <col min="14" max="14" width="12.75" style="18" customWidth="1"/>
    <col min="15" max="15" width="21.625" style="18" customWidth="1"/>
    <col min="16" max="16384" width="9" style="18"/>
  </cols>
  <sheetData>
    <row r="1" spans="1:15" ht="15.75" customHeight="1">
      <c r="A1" s="95" t="s">
        <v>215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20.25">
      <c r="A2" s="96" t="s">
        <v>216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8">
      <c r="A3" s="102" t="s">
        <v>217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1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9"/>
      <c r="M4" s="59"/>
      <c r="N4" s="57"/>
    </row>
    <row r="5" spans="1:15" ht="18">
      <c r="A5" s="20" t="s">
        <v>214</v>
      </c>
      <c r="B5" s="101" t="s">
        <v>213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5">
      <c r="A6" s="56" t="s">
        <v>212</v>
      </c>
      <c r="B6" s="100" t="s">
        <v>211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ht="45.75" customHeight="1">
      <c r="A7" s="89" t="s">
        <v>107</v>
      </c>
      <c r="B7" s="91" t="s">
        <v>121</v>
      </c>
      <c r="C7" s="91" t="s">
        <v>138</v>
      </c>
      <c r="D7" s="93" t="s">
        <v>110</v>
      </c>
      <c r="E7" s="93" t="s">
        <v>101</v>
      </c>
      <c r="F7" s="93" t="s">
        <v>0</v>
      </c>
      <c r="G7" s="91" t="s">
        <v>120</v>
      </c>
      <c r="H7" s="91" t="s">
        <v>109</v>
      </c>
      <c r="I7" s="91" t="s">
        <v>1</v>
      </c>
      <c r="J7" s="93" t="s">
        <v>111</v>
      </c>
      <c r="K7" s="84" t="s">
        <v>226</v>
      </c>
      <c r="L7" s="85"/>
      <c r="M7" s="86"/>
      <c r="N7" s="87" t="s">
        <v>219</v>
      </c>
      <c r="O7" s="82" t="s">
        <v>223</v>
      </c>
    </row>
    <row r="8" spans="1:15" ht="20.25" customHeight="1">
      <c r="A8" s="90"/>
      <c r="B8" s="92"/>
      <c r="C8" s="92"/>
      <c r="D8" s="94"/>
      <c r="E8" s="94"/>
      <c r="F8" s="94"/>
      <c r="G8" s="92"/>
      <c r="H8" s="92"/>
      <c r="I8" s="92"/>
      <c r="J8" s="94"/>
      <c r="K8" s="1" t="s">
        <v>135</v>
      </c>
      <c r="L8" s="1" t="s">
        <v>222</v>
      </c>
      <c r="M8" s="1" t="s">
        <v>221</v>
      </c>
      <c r="N8" s="88"/>
      <c r="O8" s="82"/>
    </row>
    <row r="9" spans="1:15" s="25" customFormat="1">
      <c r="A9" s="21">
        <v>1</v>
      </c>
      <c r="B9" s="8">
        <v>105100806</v>
      </c>
      <c r="C9" s="21" t="s">
        <v>182</v>
      </c>
      <c r="D9" s="23" t="s">
        <v>93</v>
      </c>
      <c r="E9" s="23" t="s">
        <v>4</v>
      </c>
      <c r="F9" s="23"/>
      <c r="G9" s="4"/>
      <c r="H9" s="4" t="s">
        <v>5</v>
      </c>
      <c r="I9" s="4">
        <v>18</v>
      </c>
      <c r="J9" s="4" t="s">
        <v>6</v>
      </c>
      <c r="K9" s="24">
        <v>126</v>
      </c>
      <c r="L9" s="24">
        <v>126</v>
      </c>
      <c r="M9" s="24">
        <v>0</v>
      </c>
      <c r="N9" s="22" t="s">
        <v>220</v>
      </c>
      <c r="O9" s="66" t="s">
        <v>224</v>
      </c>
    </row>
    <row r="10" spans="1:15" s="25" customFormat="1">
      <c r="A10" s="21">
        <v>2</v>
      </c>
      <c r="B10" s="8">
        <v>105100832</v>
      </c>
      <c r="C10" s="21" t="s">
        <v>183</v>
      </c>
      <c r="D10" s="23" t="s">
        <v>96</v>
      </c>
      <c r="E10" s="23" t="s">
        <v>27</v>
      </c>
      <c r="F10" s="23"/>
      <c r="G10" s="4"/>
      <c r="H10" s="4" t="s">
        <v>5</v>
      </c>
      <c r="I10" s="4">
        <v>14</v>
      </c>
      <c r="J10" s="4" t="s">
        <v>46</v>
      </c>
      <c r="K10" s="24">
        <v>2934</v>
      </c>
      <c r="L10" s="24">
        <f>K10</f>
        <v>2934</v>
      </c>
      <c r="M10" s="24">
        <v>0</v>
      </c>
      <c r="N10" s="22" t="s">
        <v>220</v>
      </c>
      <c r="O10" s="66" t="s">
        <v>224</v>
      </c>
    </row>
    <row r="11" spans="1:15" s="25" customFormat="1">
      <c r="A11" s="21">
        <v>3</v>
      </c>
      <c r="B11" s="8">
        <v>105100833</v>
      </c>
      <c r="C11" s="21" t="s">
        <v>184</v>
      </c>
      <c r="D11" s="23" t="s">
        <v>47</v>
      </c>
      <c r="E11" s="23" t="s">
        <v>3</v>
      </c>
      <c r="F11" s="23" t="s">
        <v>102</v>
      </c>
      <c r="G11" s="4" t="s">
        <v>2</v>
      </c>
      <c r="H11" s="4" t="s">
        <v>5</v>
      </c>
      <c r="I11" s="4">
        <v>14</v>
      </c>
      <c r="J11" s="4" t="s">
        <v>48</v>
      </c>
      <c r="K11" s="24">
        <v>42655</v>
      </c>
      <c r="L11" s="24">
        <f>K11</f>
        <v>42655</v>
      </c>
      <c r="M11" s="24">
        <v>0</v>
      </c>
      <c r="N11" s="22" t="s">
        <v>220</v>
      </c>
      <c r="O11" s="66" t="s">
        <v>224</v>
      </c>
    </row>
    <row r="12" spans="1:15" s="25" customFormat="1">
      <c r="A12" s="21">
        <v>4</v>
      </c>
      <c r="B12" s="8">
        <v>105100834</v>
      </c>
      <c r="C12" s="21" t="s">
        <v>185</v>
      </c>
      <c r="D12" s="23" t="s">
        <v>128</v>
      </c>
      <c r="E12" s="23" t="s">
        <v>3</v>
      </c>
      <c r="F12" s="23" t="s">
        <v>126</v>
      </c>
      <c r="G12" s="4"/>
      <c r="H12" s="4" t="s">
        <v>5</v>
      </c>
      <c r="I12" s="4">
        <v>11</v>
      </c>
      <c r="J12" s="69">
        <v>91514943</v>
      </c>
      <c r="K12" s="24">
        <v>1164</v>
      </c>
      <c r="L12" s="24">
        <f t="shared" ref="L12:L20" si="0">K12</f>
        <v>1164</v>
      </c>
      <c r="M12" s="24">
        <v>0</v>
      </c>
      <c r="N12" s="22" t="s">
        <v>220</v>
      </c>
      <c r="O12" s="66" t="s">
        <v>224</v>
      </c>
    </row>
    <row r="13" spans="1:15" s="25" customFormat="1">
      <c r="A13" s="21">
        <v>5</v>
      </c>
      <c r="B13" s="8">
        <v>105100835</v>
      </c>
      <c r="C13" s="21" t="s">
        <v>186</v>
      </c>
      <c r="D13" s="23" t="s">
        <v>127</v>
      </c>
      <c r="E13" s="23" t="s">
        <v>3</v>
      </c>
      <c r="F13" s="23" t="s">
        <v>105</v>
      </c>
      <c r="G13" s="4"/>
      <c r="H13" s="4" t="s">
        <v>5</v>
      </c>
      <c r="I13" s="4">
        <v>18</v>
      </c>
      <c r="J13" s="4" t="s">
        <v>50</v>
      </c>
      <c r="K13" s="24">
        <v>2700</v>
      </c>
      <c r="L13" s="24">
        <f t="shared" si="0"/>
        <v>2700</v>
      </c>
      <c r="M13" s="24">
        <v>0</v>
      </c>
      <c r="N13" s="22" t="s">
        <v>220</v>
      </c>
      <c r="O13" s="66" t="s">
        <v>224</v>
      </c>
    </row>
    <row r="14" spans="1:15" s="25" customFormat="1">
      <c r="A14" s="21">
        <v>6</v>
      </c>
      <c r="B14" s="8">
        <v>105100836</v>
      </c>
      <c r="C14" s="21" t="s">
        <v>187</v>
      </c>
      <c r="D14" s="23" t="s">
        <v>103</v>
      </c>
      <c r="E14" s="23" t="s">
        <v>3</v>
      </c>
      <c r="F14" s="23" t="s">
        <v>123</v>
      </c>
      <c r="G14" s="4" t="s">
        <v>108</v>
      </c>
      <c r="H14" s="4" t="s">
        <v>5</v>
      </c>
      <c r="I14" s="4">
        <v>2</v>
      </c>
      <c r="J14" s="69">
        <v>83225977</v>
      </c>
      <c r="K14" s="24">
        <v>90</v>
      </c>
      <c r="L14" s="24">
        <f t="shared" si="0"/>
        <v>90</v>
      </c>
      <c r="M14" s="24">
        <v>0</v>
      </c>
      <c r="N14" s="22" t="s">
        <v>220</v>
      </c>
      <c r="O14" s="66" t="s">
        <v>224</v>
      </c>
    </row>
    <row r="15" spans="1:15" s="25" customFormat="1">
      <c r="A15" s="21">
        <v>7</v>
      </c>
      <c r="B15" s="8">
        <v>105100837</v>
      </c>
      <c r="C15" s="21" t="s">
        <v>188</v>
      </c>
      <c r="D15" s="23" t="s">
        <v>51</v>
      </c>
      <c r="E15" s="23" t="s">
        <v>25</v>
      </c>
      <c r="F15" s="23"/>
      <c r="G15" s="4"/>
      <c r="H15" s="4" t="s">
        <v>5</v>
      </c>
      <c r="I15" s="4">
        <v>14</v>
      </c>
      <c r="J15" s="4" t="s">
        <v>52</v>
      </c>
      <c r="K15" s="24">
        <v>4768</v>
      </c>
      <c r="L15" s="24">
        <f t="shared" si="0"/>
        <v>4768</v>
      </c>
      <c r="M15" s="24">
        <v>0</v>
      </c>
      <c r="N15" s="22" t="s">
        <v>220</v>
      </c>
      <c r="O15" s="66" t="s">
        <v>224</v>
      </c>
    </row>
    <row r="16" spans="1:15" s="25" customFormat="1">
      <c r="A16" s="21">
        <v>8</v>
      </c>
      <c r="B16" s="70">
        <v>105100838</v>
      </c>
      <c r="C16" s="21" t="s">
        <v>189</v>
      </c>
      <c r="D16" s="23" t="s">
        <v>97</v>
      </c>
      <c r="E16" s="23" t="s">
        <v>25</v>
      </c>
      <c r="F16" s="23"/>
      <c r="G16" s="4"/>
      <c r="H16" s="4" t="s">
        <v>5</v>
      </c>
      <c r="I16" s="4">
        <v>14</v>
      </c>
      <c r="J16" s="69">
        <v>91429283</v>
      </c>
      <c r="K16" s="24">
        <v>100</v>
      </c>
      <c r="L16" s="24">
        <f t="shared" si="0"/>
        <v>100</v>
      </c>
      <c r="M16" s="24">
        <v>0</v>
      </c>
      <c r="N16" s="22" t="s">
        <v>220</v>
      </c>
      <c r="O16" s="66" t="s">
        <v>224</v>
      </c>
    </row>
    <row r="17" spans="1:15" s="25" customFormat="1">
      <c r="A17" s="21">
        <v>9</v>
      </c>
      <c r="B17" s="8">
        <v>105100839</v>
      </c>
      <c r="C17" s="21" t="s">
        <v>190</v>
      </c>
      <c r="D17" s="23" t="s">
        <v>119</v>
      </c>
      <c r="E17" s="23" t="s">
        <v>3</v>
      </c>
      <c r="F17" s="23"/>
      <c r="G17" s="4"/>
      <c r="H17" s="4" t="s">
        <v>5</v>
      </c>
      <c r="I17" s="4">
        <v>4</v>
      </c>
      <c r="J17" s="4" t="s">
        <v>53</v>
      </c>
      <c r="K17" s="24">
        <v>1905</v>
      </c>
      <c r="L17" s="24">
        <f t="shared" si="0"/>
        <v>1905</v>
      </c>
      <c r="M17" s="24">
        <v>0</v>
      </c>
      <c r="N17" s="22" t="s">
        <v>220</v>
      </c>
      <c r="O17" s="66" t="s">
        <v>224</v>
      </c>
    </row>
    <row r="18" spans="1:15" s="25" customFormat="1">
      <c r="A18" s="21">
        <v>10</v>
      </c>
      <c r="B18" s="70">
        <v>105100840</v>
      </c>
      <c r="C18" s="21" t="s">
        <v>191</v>
      </c>
      <c r="D18" s="23" t="s">
        <v>99</v>
      </c>
      <c r="E18" s="23" t="s">
        <v>41</v>
      </c>
      <c r="F18" s="23"/>
      <c r="G18" s="4"/>
      <c r="H18" s="4" t="s">
        <v>5</v>
      </c>
      <c r="I18" s="4">
        <v>14</v>
      </c>
      <c r="J18" s="4" t="s">
        <v>54</v>
      </c>
      <c r="K18" s="24">
        <v>1643</v>
      </c>
      <c r="L18" s="24">
        <f t="shared" si="0"/>
        <v>1643</v>
      </c>
      <c r="M18" s="24">
        <v>0</v>
      </c>
      <c r="N18" s="22" t="s">
        <v>220</v>
      </c>
      <c r="O18" s="66" t="s">
        <v>224</v>
      </c>
    </row>
    <row r="19" spans="1:15" s="25" customFormat="1">
      <c r="A19" s="21">
        <v>11</v>
      </c>
      <c r="B19" s="70">
        <v>105100841</v>
      </c>
      <c r="C19" s="21" t="s">
        <v>192</v>
      </c>
      <c r="D19" s="23" t="s">
        <v>100</v>
      </c>
      <c r="E19" s="23" t="s">
        <v>41</v>
      </c>
      <c r="F19" s="23"/>
      <c r="G19" s="4"/>
      <c r="H19" s="4" t="s">
        <v>5</v>
      </c>
      <c r="I19" s="4">
        <v>14</v>
      </c>
      <c r="J19" s="4" t="s">
        <v>55</v>
      </c>
      <c r="K19" s="24">
        <v>3815</v>
      </c>
      <c r="L19" s="24">
        <f t="shared" si="0"/>
        <v>3815</v>
      </c>
      <c r="M19" s="24">
        <v>0</v>
      </c>
      <c r="N19" s="22" t="s">
        <v>220</v>
      </c>
      <c r="O19" s="66" t="s">
        <v>224</v>
      </c>
    </row>
    <row r="20" spans="1:15" s="25" customFormat="1">
      <c r="A20" s="21">
        <v>12</v>
      </c>
      <c r="B20" s="70">
        <v>105100842</v>
      </c>
      <c r="C20" s="21" t="s">
        <v>193</v>
      </c>
      <c r="D20" s="23" t="s">
        <v>106</v>
      </c>
      <c r="E20" s="23" t="s">
        <v>3</v>
      </c>
      <c r="F20" s="23" t="s">
        <v>123</v>
      </c>
      <c r="G20" s="4" t="s">
        <v>56</v>
      </c>
      <c r="H20" s="4" t="s">
        <v>5</v>
      </c>
      <c r="I20" s="4">
        <v>5</v>
      </c>
      <c r="J20" s="69">
        <v>83928099</v>
      </c>
      <c r="K20" s="24">
        <v>100</v>
      </c>
      <c r="L20" s="24">
        <f t="shared" si="0"/>
        <v>100</v>
      </c>
      <c r="M20" s="24">
        <v>0</v>
      </c>
      <c r="N20" s="22" t="s">
        <v>220</v>
      </c>
      <c r="O20" s="66" t="s">
        <v>224</v>
      </c>
    </row>
    <row r="21" spans="1:15" s="25" customFormat="1">
      <c r="A21" s="21">
        <v>13</v>
      </c>
      <c r="B21" s="70">
        <v>105101122</v>
      </c>
      <c r="C21" s="21" t="s">
        <v>194</v>
      </c>
      <c r="D21" s="23" t="s">
        <v>98</v>
      </c>
      <c r="E21" s="23" t="s">
        <v>3</v>
      </c>
      <c r="F21" s="23" t="s">
        <v>102</v>
      </c>
      <c r="G21" s="4"/>
      <c r="H21" s="4" t="s">
        <v>5</v>
      </c>
      <c r="I21" s="4">
        <v>35</v>
      </c>
      <c r="J21" s="4" t="s">
        <v>58</v>
      </c>
      <c r="K21" s="24">
        <v>208717</v>
      </c>
      <c r="L21" s="24">
        <f>K21</f>
        <v>208717</v>
      </c>
      <c r="M21" s="24">
        <v>0</v>
      </c>
      <c r="N21" s="22" t="s">
        <v>220</v>
      </c>
      <c r="O21" s="66" t="s">
        <v>224</v>
      </c>
    </row>
    <row r="22" spans="1:15" s="25" customFormat="1">
      <c r="A22" s="21">
        <v>14</v>
      </c>
      <c r="B22" s="70">
        <v>105500019</v>
      </c>
      <c r="C22" s="21" t="s">
        <v>169</v>
      </c>
      <c r="D22" s="23" t="s">
        <v>117</v>
      </c>
      <c r="E22" s="23" t="s">
        <v>3</v>
      </c>
      <c r="F22" s="23" t="s">
        <v>122</v>
      </c>
      <c r="G22" s="4" t="s">
        <v>59</v>
      </c>
      <c r="H22" s="4" t="s">
        <v>5</v>
      </c>
      <c r="I22" s="4">
        <v>9</v>
      </c>
      <c r="J22" s="4" t="s">
        <v>60</v>
      </c>
      <c r="K22" s="24">
        <v>1704</v>
      </c>
      <c r="L22" s="24">
        <f t="shared" ref="L22:L29" si="1">K22</f>
        <v>1704</v>
      </c>
      <c r="M22" s="24">
        <v>0</v>
      </c>
      <c r="N22" s="22" t="s">
        <v>220</v>
      </c>
      <c r="O22" s="66" t="s">
        <v>224</v>
      </c>
    </row>
    <row r="23" spans="1:15" s="25" customFormat="1">
      <c r="A23" s="21">
        <v>15</v>
      </c>
      <c r="B23" s="70">
        <v>105500020</v>
      </c>
      <c r="C23" s="21" t="s">
        <v>170</v>
      </c>
      <c r="D23" s="23" t="s">
        <v>106</v>
      </c>
      <c r="E23" s="23" t="s">
        <v>3</v>
      </c>
      <c r="F23" s="23" t="s">
        <v>123</v>
      </c>
      <c r="G23" s="4" t="s">
        <v>56</v>
      </c>
      <c r="H23" s="4" t="s">
        <v>5</v>
      </c>
      <c r="I23" s="4">
        <v>5</v>
      </c>
      <c r="J23" s="4" t="s">
        <v>61</v>
      </c>
      <c r="K23" s="24">
        <v>273</v>
      </c>
      <c r="L23" s="24">
        <f t="shared" si="1"/>
        <v>273</v>
      </c>
      <c r="M23" s="24">
        <v>0</v>
      </c>
      <c r="N23" s="22" t="s">
        <v>220</v>
      </c>
      <c r="O23" s="66" t="s">
        <v>224</v>
      </c>
    </row>
    <row r="24" spans="1:15" s="25" customFormat="1">
      <c r="A24" s="21">
        <v>16</v>
      </c>
      <c r="B24" s="70">
        <v>105500021</v>
      </c>
      <c r="C24" s="21" t="s">
        <v>171</v>
      </c>
      <c r="D24" s="23" t="s">
        <v>106</v>
      </c>
      <c r="E24" s="23" t="s">
        <v>3</v>
      </c>
      <c r="F24" s="23" t="s">
        <v>123</v>
      </c>
      <c r="G24" s="4" t="s">
        <v>56</v>
      </c>
      <c r="H24" s="4" t="s">
        <v>5</v>
      </c>
      <c r="I24" s="4">
        <v>20</v>
      </c>
      <c r="J24" s="4" t="s">
        <v>62</v>
      </c>
      <c r="K24" s="24">
        <v>853</v>
      </c>
      <c r="L24" s="24">
        <f t="shared" si="1"/>
        <v>853</v>
      </c>
      <c r="M24" s="24">
        <v>0</v>
      </c>
      <c r="N24" s="22" t="s">
        <v>220</v>
      </c>
      <c r="O24" s="66" t="s">
        <v>224</v>
      </c>
    </row>
    <row r="25" spans="1:15" s="25" customFormat="1">
      <c r="A25" s="21">
        <v>17</v>
      </c>
      <c r="B25" s="70">
        <v>105500022</v>
      </c>
      <c r="C25" s="21" t="s">
        <v>172</v>
      </c>
      <c r="D25" s="23" t="s">
        <v>106</v>
      </c>
      <c r="E25" s="23" t="s">
        <v>3</v>
      </c>
      <c r="F25" s="23" t="s">
        <v>123</v>
      </c>
      <c r="G25" s="4" t="s">
        <v>56</v>
      </c>
      <c r="H25" s="4" t="s">
        <v>5</v>
      </c>
      <c r="I25" s="4">
        <v>5</v>
      </c>
      <c r="J25" s="4" t="s">
        <v>63</v>
      </c>
      <c r="K25" s="24">
        <v>853</v>
      </c>
      <c r="L25" s="24">
        <f t="shared" si="1"/>
        <v>853</v>
      </c>
      <c r="M25" s="24">
        <v>0</v>
      </c>
      <c r="N25" s="22" t="s">
        <v>220</v>
      </c>
      <c r="O25" s="66" t="s">
        <v>224</v>
      </c>
    </row>
    <row r="26" spans="1:15" s="25" customFormat="1">
      <c r="A26" s="21">
        <v>18</v>
      </c>
      <c r="B26" s="70">
        <v>105500023</v>
      </c>
      <c r="C26" s="21" t="s">
        <v>173</v>
      </c>
      <c r="D26" s="23" t="s">
        <v>106</v>
      </c>
      <c r="E26" s="23" t="s">
        <v>3</v>
      </c>
      <c r="F26" s="23" t="s">
        <v>123</v>
      </c>
      <c r="G26" s="4" t="s">
        <v>56</v>
      </c>
      <c r="H26" s="4" t="s">
        <v>5</v>
      </c>
      <c r="I26" s="4">
        <v>28</v>
      </c>
      <c r="J26" s="4" t="s">
        <v>64</v>
      </c>
      <c r="K26" s="24">
        <v>7070</v>
      </c>
      <c r="L26" s="24">
        <f t="shared" si="1"/>
        <v>7070</v>
      </c>
      <c r="M26" s="24">
        <v>0</v>
      </c>
      <c r="N26" s="22" t="s">
        <v>220</v>
      </c>
      <c r="O26" s="66" t="s">
        <v>224</v>
      </c>
    </row>
    <row r="27" spans="1:15" s="25" customFormat="1">
      <c r="A27" s="21">
        <v>19</v>
      </c>
      <c r="B27" s="70">
        <v>105500024</v>
      </c>
      <c r="C27" s="21" t="s">
        <v>174</v>
      </c>
      <c r="D27" s="23" t="s">
        <v>106</v>
      </c>
      <c r="E27" s="23" t="s">
        <v>3</v>
      </c>
      <c r="F27" s="23" t="s">
        <v>123</v>
      </c>
      <c r="G27" s="4" t="s">
        <v>56</v>
      </c>
      <c r="H27" s="4" t="s">
        <v>5</v>
      </c>
      <c r="I27" s="4">
        <v>35</v>
      </c>
      <c r="J27" s="4" t="s">
        <v>65</v>
      </c>
      <c r="K27" s="24">
        <v>244</v>
      </c>
      <c r="L27" s="24">
        <f t="shared" si="1"/>
        <v>244</v>
      </c>
      <c r="M27" s="24">
        <v>0</v>
      </c>
      <c r="N27" s="22" t="s">
        <v>220</v>
      </c>
      <c r="O27" s="66" t="s">
        <v>224</v>
      </c>
    </row>
    <row r="28" spans="1:15" s="25" customFormat="1">
      <c r="A28" s="21">
        <v>20</v>
      </c>
      <c r="B28" s="70">
        <v>105500025</v>
      </c>
      <c r="C28" s="21" t="s">
        <v>175</v>
      </c>
      <c r="D28" s="23" t="s">
        <v>106</v>
      </c>
      <c r="E28" s="23" t="s">
        <v>3</v>
      </c>
      <c r="F28" s="23" t="s">
        <v>123</v>
      </c>
      <c r="G28" s="4" t="s">
        <v>56</v>
      </c>
      <c r="H28" s="4" t="s">
        <v>5</v>
      </c>
      <c r="I28" s="4">
        <v>5</v>
      </c>
      <c r="J28" s="69">
        <v>89098125</v>
      </c>
      <c r="K28" s="24">
        <v>200</v>
      </c>
      <c r="L28" s="24">
        <f t="shared" si="1"/>
        <v>200</v>
      </c>
      <c r="M28" s="24">
        <v>0</v>
      </c>
      <c r="N28" s="22" t="s">
        <v>220</v>
      </c>
      <c r="O28" s="66" t="s">
        <v>224</v>
      </c>
    </row>
    <row r="29" spans="1:15" s="25" customFormat="1">
      <c r="A29" s="21">
        <v>21</v>
      </c>
      <c r="B29" s="70">
        <v>105500026</v>
      </c>
      <c r="C29" s="21" t="s">
        <v>176</v>
      </c>
      <c r="D29" s="23" t="s">
        <v>106</v>
      </c>
      <c r="E29" s="23" t="s">
        <v>3</v>
      </c>
      <c r="F29" s="23" t="s">
        <v>123</v>
      </c>
      <c r="G29" s="4" t="s">
        <v>56</v>
      </c>
      <c r="H29" s="4" t="s">
        <v>5</v>
      </c>
      <c r="I29" s="4">
        <v>14</v>
      </c>
      <c r="J29" s="4" t="s">
        <v>66</v>
      </c>
      <c r="K29" s="24">
        <v>100</v>
      </c>
      <c r="L29" s="24">
        <f t="shared" si="1"/>
        <v>100</v>
      </c>
      <c r="M29" s="24">
        <v>0</v>
      </c>
      <c r="N29" s="22" t="s">
        <v>220</v>
      </c>
      <c r="O29" s="66" t="s">
        <v>224</v>
      </c>
    </row>
    <row r="30" spans="1:15" s="25" customFormat="1">
      <c r="A30" s="21">
        <v>22</v>
      </c>
      <c r="B30" s="70">
        <v>105500027</v>
      </c>
      <c r="C30" s="21" t="s">
        <v>177</v>
      </c>
      <c r="D30" s="23" t="s">
        <v>113</v>
      </c>
      <c r="E30" s="23" t="s">
        <v>43</v>
      </c>
      <c r="F30" s="23"/>
      <c r="G30" s="4" t="s">
        <v>67</v>
      </c>
      <c r="H30" s="4" t="s">
        <v>5</v>
      </c>
      <c r="I30" s="4">
        <v>9</v>
      </c>
      <c r="J30" s="4" t="s">
        <v>68</v>
      </c>
      <c r="K30" s="24">
        <v>618</v>
      </c>
      <c r="L30" s="24">
        <f>K30</f>
        <v>618</v>
      </c>
      <c r="M30" s="24">
        <v>0</v>
      </c>
      <c r="N30" s="22" t="s">
        <v>220</v>
      </c>
      <c r="O30" s="66" t="s">
        <v>224</v>
      </c>
    </row>
    <row r="31" spans="1:15" s="25" customFormat="1">
      <c r="A31" s="21">
        <v>23</v>
      </c>
      <c r="B31" s="70">
        <v>105500055</v>
      </c>
      <c r="C31" s="21" t="s">
        <v>178</v>
      </c>
      <c r="D31" s="23" t="s">
        <v>118</v>
      </c>
      <c r="E31" s="23" t="s">
        <v>27</v>
      </c>
      <c r="F31" s="23"/>
      <c r="G31" s="4" t="s">
        <v>69</v>
      </c>
      <c r="H31" s="4" t="s">
        <v>5</v>
      </c>
      <c r="I31" s="4">
        <v>9</v>
      </c>
      <c r="J31" s="4" t="s">
        <v>70</v>
      </c>
      <c r="K31" s="24">
        <v>1340</v>
      </c>
      <c r="L31" s="24">
        <f>K31</f>
        <v>1340</v>
      </c>
      <c r="M31" s="24">
        <v>0</v>
      </c>
      <c r="N31" s="22" t="s">
        <v>220</v>
      </c>
      <c r="O31" s="66" t="s">
        <v>224</v>
      </c>
    </row>
    <row r="32" spans="1:15" s="25" customFormat="1">
      <c r="A32" s="21">
        <v>24</v>
      </c>
      <c r="B32" s="70">
        <v>105500056</v>
      </c>
      <c r="C32" s="21" t="s">
        <v>179</v>
      </c>
      <c r="D32" s="23" t="s">
        <v>114</v>
      </c>
      <c r="E32" s="23" t="s">
        <v>27</v>
      </c>
      <c r="F32" s="23"/>
      <c r="G32" s="4" t="s">
        <v>71</v>
      </c>
      <c r="H32" s="4" t="s">
        <v>5</v>
      </c>
      <c r="I32" s="4">
        <v>9</v>
      </c>
      <c r="J32" s="4" t="s">
        <v>72</v>
      </c>
      <c r="K32" s="24">
        <v>637</v>
      </c>
      <c r="L32" s="24">
        <f t="shared" ref="L32:L35" si="2">K32</f>
        <v>637</v>
      </c>
      <c r="M32" s="24">
        <v>0</v>
      </c>
      <c r="N32" s="22" t="s">
        <v>220</v>
      </c>
      <c r="O32" s="66" t="s">
        <v>224</v>
      </c>
    </row>
    <row r="33" spans="1:15" s="25" customFormat="1">
      <c r="A33" s="21">
        <v>25</v>
      </c>
      <c r="B33" s="70">
        <v>105500057</v>
      </c>
      <c r="C33" s="21" t="s">
        <v>180</v>
      </c>
      <c r="D33" s="23" t="s">
        <v>115</v>
      </c>
      <c r="E33" s="23" t="s">
        <v>3</v>
      </c>
      <c r="F33" s="23" t="s">
        <v>125</v>
      </c>
      <c r="G33" s="4" t="s">
        <v>73</v>
      </c>
      <c r="H33" s="4" t="s">
        <v>5</v>
      </c>
      <c r="I33" s="4">
        <v>9</v>
      </c>
      <c r="J33" s="4" t="s">
        <v>74</v>
      </c>
      <c r="K33" s="24">
        <v>301</v>
      </c>
      <c r="L33" s="24">
        <f t="shared" si="2"/>
        <v>301</v>
      </c>
      <c r="M33" s="24">
        <v>0</v>
      </c>
      <c r="N33" s="22" t="s">
        <v>220</v>
      </c>
      <c r="O33" s="66" t="s">
        <v>224</v>
      </c>
    </row>
    <row r="34" spans="1:15" s="25" customFormat="1">
      <c r="A34" s="21">
        <v>26</v>
      </c>
      <c r="B34" s="70">
        <v>105500058</v>
      </c>
      <c r="C34" s="21" t="s">
        <v>181</v>
      </c>
      <c r="D34" s="23" t="s">
        <v>116</v>
      </c>
      <c r="E34" s="23" t="s">
        <v>3</v>
      </c>
      <c r="F34" s="23" t="s">
        <v>124</v>
      </c>
      <c r="G34" s="4" t="s">
        <v>75</v>
      </c>
      <c r="H34" s="4" t="s">
        <v>5</v>
      </c>
      <c r="I34" s="4">
        <v>9</v>
      </c>
      <c r="J34" s="4" t="s">
        <v>76</v>
      </c>
      <c r="K34" s="24">
        <v>631</v>
      </c>
      <c r="L34" s="24">
        <f t="shared" si="2"/>
        <v>631</v>
      </c>
      <c r="M34" s="24">
        <v>0</v>
      </c>
      <c r="N34" s="22" t="s">
        <v>220</v>
      </c>
      <c r="O34" s="66" t="s">
        <v>224</v>
      </c>
    </row>
    <row r="35" spans="1:15" s="25" customFormat="1">
      <c r="A35" s="21">
        <v>27</v>
      </c>
      <c r="B35" s="70">
        <v>105500216</v>
      </c>
      <c r="C35" s="21" t="s">
        <v>195</v>
      </c>
      <c r="D35" s="23" t="s">
        <v>129</v>
      </c>
      <c r="E35" s="23" t="s">
        <v>3</v>
      </c>
      <c r="F35" s="23" t="s">
        <v>123</v>
      </c>
      <c r="G35" s="4" t="s">
        <v>78</v>
      </c>
      <c r="H35" s="4" t="s">
        <v>79</v>
      </c>
      <c r="I35" s="4">
        <v>20</v>
      </c>
      <c r="J35" s="69">
        <v>90660652</v>
      </c>
      <c r="K35" s="24">
        <v>3970</v>
      </c>
      <c r="L35" s="24">
        <f t="shared" si="2"/>
        <v>3970</v>
      </c>
      <c r="M35" s="24">
        <v>0</v>
      </c>
      <c r="N35" s="22" t="s">
        <v>220</v>
      </c>
      <c r="O35" s="66" t="s">
        <v>224</v>
      </c>
    </row>
    <row r="36" spans="1:15" s="28" customFormat="1" ht="18">
      <c r="A36" s="16"/>
      <c r="B36" s="26"/>
      <c r="C36" s="26"/>
      <c r="D36" s="27"/>
      <c r="E36" s="27"/>
      <c r="F36" s="27"/>
      <c r="G36" s="5"/>
      <c r="H36" s="5"/>
      <c r="I36" s="5"/>
      <c r="J36" s="80" t="s">
        <v>135</v>
      </c>
      <c r="K36" s="81">
        <f>SUM(K9:K35)</f>
        <v>289511</v>
      </c>
      <c r="L36" s="63"/>
      <c r="M36" s="63"/>
    </row>
    <row r="37" spans="1:15">
      <c r="A37" s="56" t="s">
        <v>210</v>
      </c>
      <c r="B37" s="19" t="s">
        <v>209</v>
      </c>
    </row>
    <row r="38" spans="1:15" ht="45.75" customHeight="1">
      <c r="A38" s="89" t="s">
        <v>107</v>
      </c>
      <c r="B38" s="91" t="s">
        <v>121</v>
      </c>
      <c r="C38" s="91" t="s">
        <v>138</v>
      </c>
      <c r="D38" s="93" t="s">
        <v>110</v>
      </c>
      <c r="E38" s="93" t="s">
        <v>101</v>
      </c>
      <c r="F38" s="93" t="s">
        <v>0</v>
      </c>
      <c r="G38" s="91" t="s">
        <v>120</v>
      </c>
      <c r="H38" s="91" t="s">
        <v>109</v>
      </c>
      <c r="I38" s="91" t="s">
        <v>1</v>
      </c>
      <c r="J38" s="93" t="s">
        <v>111</v>
      </c>
      <c r="K38" s="84" t="s">
        <v>226</v>
      </c>
      <c r="L38" s="85"/>
      <c r="M38" s="86"/>
      <c r="N38" s="87" t="s">
        <v>219</v>
      </c>
      <c r="O38" s="82" t="s">
        <v>223</v>
      </c>
    </row>
    <row r="39" spans="1:15" ht="20.25" customHeight="1">
      <c r="A39" s="90"/>
      <c r="B39" s="92"/>
      <c r="C39" s="92"/>
      <c r="D39" s="94"/>
      <c r="E39" s="94"/>
      <c r="F39" s="94"/>
      <c r="G39" s="92"/>
      <c r="H39" s="92"/>
      <c r="I39" s="92"/>
      <c r="J39" s="94"/>
      <c r="K39" s="1" t="s">
        <v>135</v>
      </c>
      <c r="L39" s="1" t="s">
        <v>222</v>
      </c>
      <c r="M39" s="1" t="s">
        <v>221</v>
      </c>
      <c r="N39" s="88"/>
      <c r="O39" s="82"/>
    </row>
    <row r="40" spans="1:15" s="33" customFormat="1">
      <c r="A40" s="29">
        <v>1</v>
      </c>
      <c r="B40" s="8">
        <v>105100807</v>
      </c>
      <c r="C40" s="29" t="s">
        <v>140</v>
      </c>
      <c r="D40" s="31" t="s">
        <v>94</v>
      </c>
      <c r="E40" s="31" t="s">
        <v>3</v>
      </c>
      <c r="F40" s="31" t="s">
        <v>102</v>
      </c>
      <c r="G40" s="6"/>
      <c r="H40" s="6" t="s">
        <v>7</v>
      </c>
      <c r="I40" s="6">
        <v>22</v>
      </c>
      <c r="J40" s="6" t="s">
        <v>8</v>
      </c>
      <c r="K40" s="32">
        <f>SUM(L40:M40)</f>
        <v>3969</v>
      </c>
      <c r="L40" s="32">
        <v>2620</v>
      </c>
      <c r="M40" s="32">
        <v>1349</v>
      </c>
      <c r="N40" s="30" t="s">
        <v>220</v>
      </c>
      <c r="O40" s="68" t="s">
        <v>224</v>
      </c>
    </row>
    <row r="41" spans="1:15" s="33" customFormat="1">
      <c r="A41" s="29">
        <v>2</v>
      </c>
      <c r="B41" s="8">
        <v>105100808</v>
      </c>
      <c r="C41" s="29" t="s">
        <v>141</v>
      </c>
      <c r="D41" s="31" t="s">
        <v>95</v>
      </c>
      <c r="E41" s="31" t="s">
        <v>3</v>
      </c>
      <c r="F41" s="31" t="s">
        <v>9</v>
      </c>
      <c r="G41" s="6"/>
      <c r="H41" s="6" t="s">
        <v>7</v>
      </c>
      <c r="I41" s="6">
        <v>5</v>
      </c>
      <c r="J41" s="69">
        <v>83616828</v>
      </c>
      <c r="K41" s="32">
        <f>SUM(L41:M41)</f>
        <v>13982</v>
      </c>
      <c r="L41" s="32">
        <v>11672</v>
      </c>
      <c r="M41" s="32">
        <v>2310</v>
      </c>
      <c r="N41" s="30" t="s">
        <v>220</v>
      </c>
      <c r="O41" s="68" t="s">
        <v>224</v>
      </c>
    </row>
    <row r="42" spans="1:15" s="33" customFormat="1">
      <c r="A42" s="29">
        <v>3</v>
      </c>
      <c r="B42" s="8">
        <v>105100809</v>
      </c>
      <c r="C42" s="29" t="s">
        <v>142</v>
      </c>
      <c r="D42" s="31" t="s">
        <v>95</v>
      </c>
      <c r="E42" s="31" t="s">
        <v>3</v>
      </c>
      <c r="F42" s="31"/>
      <c r="G42" s="6"/>
      <c r="H42" s="6" t="s">
        <v>7</v>
      </c>
      <c r="I42" s="6">
        <v>5</v>
      </c>
      <c r="J42" s="6" t="s">
        <v>10</v>
      </c>
      <c r="K42" s="32">
        <f>L42+M42</f>
        <v>15290</v>
      </c>
      <c r="L42" s="32">
        <v>9940</v>
      </c>
      <c r="M42" s="32">
        <v>5350</v>
      </c>
      <c r="N42" s="30" t="s">
        <v>220</v>
      </c>
      <c r="O42" s="68" t="s">
        <v>224</v>
      </c>
    </row>
    <row r="43" spans="1:15" s="33" customFormat="1">
      <c r="A43" s="29">
        <v>4</v>
      </c>
      <c r="B43" s="8">
        <v>105100810</v>
      </c>
      <c r="C43" s="29" t="s">
        <v>143</v>
      </c>
      <c r="D43" s="31" t="s">
        <v>94</v>
      </c>
      <c r="E43" s="31" t="s">
        <v>4</v>
      </c>
      <c r="F43" s="31"/>
      <c r="G43" s="6" t="s">
        <v>11</v>
      </c>
      <c r="H43" s="6" t="s">
        <v>5</v>
      </c>
      <c r="I43" s="6">
        <v>5</v>
      </c>
      <c r="J43" s="69">
        <v>1314235</v>
      </c>
      <c r="K43" s="32">
        <v>3562</v>
      </c>
      <c r="L43" s="32">
        <v>3652</v>
      </c>
      <c r="M43" s="32">
        <v>0</v>
      </c>
      <c r="N43" s="30" t="s">
        <v>220</v>
      </c>
      <c r="O43" s="68" t="s">
        <v>224</v>
      </c>
    </row>
    <row r="44" spans="1:15" s="33" customFormat="1">
      <c r="A44" s="29">
        <v>5</v>
      </c>
      <c r="B44" s="8">
        <v>105100811</v>
      </c>
      <c r="C44" s="29" t="s">
        <v>144</v>
      </c>
      <c r="D44" s="31" t="s">
        <v>94</v>
      </c>
      <c r="E44" s="31" t="s">
        <v>13</v>
      </c>
      <c r="F44" s="31"/>
      <c r="G44" s="6" t="s">
        <v>12</v>
      </c>
      <c r="H44" s="6" t="s">
        <v>5</v>
      </c>
      <c r="I44" s="6">
        <v>5</v>
      </c>
      <c r="J44" s="69">
        <v>89097983</v>
      </c>
      <c r="K44" s="32">
        <v>2909</v>
      </c>
      <c r="L44" s="32">
        <v>2909</v>
      </c>
      <c r="M44" s="32">
        <v>0</v>
      </c>
      <c r="N44" s="30" t="s">
        <v>220</v>
      </c>
      <c r="O44" s="68" t="s">
        <v>224</v>
      </c>
    </row>
    <row r="45" spans="1:15" s="33" customFormat="1">
      <c r="A45" s="29">
        <v>6</v>
      </c>
      <c r="B45" s="8">
        <v>105100812</v>
      </c>
      <c r="C45" s="29" t="s">
        <v>145</v>
      </c>
      <c r="D45" s="31" t="s">
        <v>94</v>
      </c>
      <c r="E45" s="31" t="s">
        <v>3</v>
      </c>
      <c r="F45" s="31" t="s">
        <v>9</v>
      </c>
      <c r="G45" s="6"/>
      <c r="H45" s="6" t="s">
        <v>7</v>
      </c>
      <c r="I45" s="6">
        <v>18</v>
      </c>
      <c r="J45" s="6">
        <v>259141</v>
      </c>
      <c r="K45" s="32">
        <f>L45+M45</f>
        <v>11290</v>
      </c>
      <c r="L45" s="32">
        <v>6780</v>
      </c>
      <c r="M45" s="32">
        <v>4510</v>
      </c>
      <c r="N45" s="30" t="s">
        <v>220</v>
      </c>
      <c r="O45" s="68" t="s">
        <v>224</v>
      </c>
    </row>
    <row r="46" spans="1:15" s="33" customFormat="1">
      <c r="A46" s="29">
        <v>7</v>
      </c>
      <c r="B46" s="8">
        <v>105100813</v>
      </c>
      <c r="C46" s="29" t="s">
        <v>146</v>
      </c>
      <c r="D46" s="31" t="s">
        <v>94</v>
      </c>
      <c r="E46" s="31" t="s">
        <v>3</v>
      </c>
      <c r="F46" s="31"/>
      <c r="G46" s="6" t="s">
        <v>112</v>
      </c>
      <c r="H46" s="6" t="s">
        <v>5</v>
      </c>
      <c r="I46" s="6">
        <v>20</v>
      </c>
      <c r="J46" s="6" t="s">
        <v>14</v>
      </c>
      <c r="K46" s="32">
        <v>10364</v>
      </c>
      <c r="L46" s="32">
        <f>K46</f>
        <v>10364</v>
      </c>
      <c r="M46" s="32">
        <v>0</v>
      </c>
      <c r="N46" s="30" t="s">
        <v>220</v>
      </c>
      <c r="O46" s="68" t="s">
        <v>224</v>
      </c>
    </row>
    <row r="47" spans="1:15" s="33" customFormat="1">
      <c r="A47" s="29">
        <v>8</v>
      </c>
      <c r="B47" s="8">
        <v>105100814</v>
      </c>
      <c r="C47" s="29" t="s">
        <v>147</v>
      </c>
      <c r="D47" s="31" t="s">
        <v>94</v>
      </c>
      <c r="E47" s="31" t="s">
        <v>16</v>
      </c>
      <c r="F47" s="31"/>
      <c r="G47" s="6" t="s">
        <v>15</v>
      </c>
      <c r="H47" s="6" t="s">
        <v>5</v>
      </c>
      <c r="I47" s="6">
        <v>5</v>
      </c>
      <c r="J47" s="6" t="s">
        <v>17</v>
      </c>
      <c r="K47" s="32">
        <v>2310</v>
      </c>
      <c r="L47" s="32">
        <f>K47</f>
        <v>2310</v>
      </c>
      <c r="M47" s="32">
        <v>0</v>
      </c>
      <c r="N47" s="30" t="s">
        <v>220</v>
      </c>
      <c r="O47" s="68" t="s">
        <v>224</v>
      </c>
    </row>
    <row r="48" spans="1:15" s="33" customFormat="1">
      <c r="A48" s="29">
        <v>9</v>
      </c>
      <c r="B48" s="8">
        <v>105100815</v>
      </c>
      <c r="C48" s="29" t="s">
        <v>148</v>
      </c>
      <c r="D48" s="31" t="s">
        <v>94</v>
      </c>
      <c r="E48" s="31" t="s">
        <v>18</v>
      </c>
      <c r="F48" s="31"/>
      <c r="G48" s="6"/>
      <c r="H48" s="6" t="s">
        <v>5</v>
      </c>
      <c r="I48" s="6">
        <v>5</v>
      </c>
      <c r="J48" s="6" t="s">
        <v>19</v>
      </c>
      <c r="K48" s="32">
        <v>2240</v>
      </c>
      <c r="L48" s="32">
        <v>2022</v>
      </c>
      <c r="M48" s="32">
        <v>0</v>
      </c>
      <c r="N48" s="30" t="s">
        <v>220</v>
      </c>
      <c r="O48" s="68" t="s">
        <v>224</v>
      </c>
    </row>
    <row r="49" spans="1:15" s="33" customFormat="1">
      <c r="A49" s="29">
        <v>10</v>
      </c>
      <c r="B49" s="8">
        <v>105100816</v>
      </c>
      <c r="C49" s="29" t="s">
        <v>149</v>
      </c>
      <c r="D49" s="31" t="s">
        <v>95</v>
      </c>
      <c r="E49" s="31" t="s">
        <v>4</v>
      </c>
      <c r="F49" s="31"/>
      <c r="G49" s="6" t="s">
        <v>20</v>
      </c>
      <c r="H49" s="6" t="s">
        <v>5</v>
      </c>
      <c r="I49" s="6">
        <v>5</v>
      </c>
      <c r="J49" s="6" t="s">
        <v>21</v>
      </c>
      <c r="K49" s="32">
        <v>1850</v>
      </c>
      <c r="L49" s="32">
        <f t="shared" ref="L49:L58" si="3">K49</f>
        <v>1850</v>
      </c>
      <c r="M49" s="32">
        <v>0</v>
      </c>
      <c r="N49" s="30" t="s">
        <v>220</v>
      </c>
      <c r="O49" s="68" t="s">
        <v>224</v>
      </c>
    </row>
    <row r="50" spans="1:15" s="33" customFormat="1">
      <c r="A50" s="29">
        <v>11</v>
      </c>
      <c r="B50" s="8">
        <v>105100817</v>
      </c>
      <c r="C50" s="29" t="s">
        <v>150</v>
      </c>
      <c r="D50" s="31" t="s">
        <v>95</v>
      </c>
      <c r="E50" s="31" t="s">
        <v>4</v>
      </c>
      <c r="F50" s="31"/>
      <c r="G50" s="6" t="s">
        <v>22</v>
      </c>
      <c r="H50" s="6" t="s">
        <v>5</v>
      </c>
      <c r="I50" s="6">
        <v>5</v>
      </c>
      <c r="J50" s="6" t="s">
        <v>23</v>
      </c>
      <c r="K50" s="32">
        <v>2170</v>
      </c>
      <c r="L50" s="32">
        <f t="shared" si="3"/>
        <v>2170</v>
      </c>
      <c r="M50" s="32">
        <v>0</v>
      </c>
      <c r="N50" s="30" t="s">
        <v>220</v>
      </c>
      <c r="O50" s="68" t="s">
        <v>224</v>
      </c>
    </row>
    <row r="51" spans="1:15" s="33" customFormat="1">
      <c r="A51" s="29">
        <v>12</v>
      </c>
      <c r="B51" s="8">
        <v>105100818</v>
      </c>
      <c r="C51" s="29" t="s">
        <v>151</v>
      </c>
      <c r="D51" s="31" t="s">
        <v>95</v>
      </c>
      <c r="E51" s="31" t="s">
        <v>25</v>
      </c>
      <c r="F51" s="31"/>
      <c r="G51" s="6" t="s">
        <v>24</v>
      </c>
      <c r="H51" s="6" t="s">
        <v>5</v>
      </c>
      <c r="I51" s="6">
        <v>20</v>
      </c>
      <c r="J51" s="6" t="s">
        <v>26</v>
      </c>
      <c r="K51" s="32">
        <v>2470</v>
      </c>
      <c r="L51" s="32">
        <f t="shared" si="3"/>
        <v>2470</v>
      </c>
      <c r="M51" s="32">
        <v>0</v>
      </c>
      <c r="N51" s="30" t="s">
        <v>220</v>
      </c>
      <c r="O51" s="68" t="s">
        <v>224</v>
      </c>
    </row>
    <row r="52" spans="1:15" s="33" customFormat="1">
      <c r="A52" s="29">
        <v>13</v>
      </c>
      <c r="B52" s="8">
        <v>105100819</v>
      </c>
      <c r="C52" s="29" t="s">
        <v>152</v>
      </c>
      <c r="D52" s="31" t="s">
        <v>95</v>
      </c>
      <c r="E52" s="31" t="s">
        <v>27</v>
      </c>
      <c r="F52" s="31"/>
      <c r="G52" s="6"/>
      <c r="H52" s="6" t="s">
        <v>5</v>
      </c>
      <c r="I52" s="6">
        <v>5</v>
      </c>
      <c r="J52" s="6" t="s">
        <v>28</v>
      </c>
      <c r="K52" s="32">
        <v>1550</v>
      </c>
      <c r="L52" s="32">
        <f t="shared" si="3"/>
        <v>1550</v>
      </c>
      <c r="M52" s="32">
        <v>0</v>
      </c>
      <c r="N52" s="30" t="s">
        <v>220</v>
      </c>
      <c r="O52" s="68" t="s">
        <v>224</v>
      </c>
    </row>
    <row r="53" spans="1:15" s="33" customFormat="1">
      <c r="A53" s="29">
        <v>14</v>
      </c>
      <c r="B53" s="8">
        <v>105100820</v>
      </c>
      <c r="C53" s="29" t="s">
        <v>153</v>
      </c>
      <c r="D53" s="31" t="s">
        <v>94</v>
      </c>
      <c r="E53" s="31" t="s">
        <v>29</v>
      </c>
      <c r="F53" s="31"/>
      <c r="G53" s="6"/>
      <c r="H53" s="6" t="s">
        <v>5</v>
      </c>
      <c r="I53" s="6">
        <v>2</v>
      </c>
      <c r="J53" s="6" t="s">
        <v>30</v>
      </c>
      <c r="K53" s="32">
        <v>1264</v>
      </c>
      <c r="L53" s="32">
        <f t="shared" si="3"/>
        <v>1264</v>
      </c>
      <c r="M53" s="32">
        <v>0</v>
      </c>
      <c r="N53" s="30" t="s">
        <v>220</v>
      </c>
      <c r="O53" s="68" t="s">
        <v>224</v>
      </c>
    </row>
    <row r="54" spans="1:15" s="33" customFormat="1">
      <c r="A54" s="29">
        <v>15</v>
      </c>
      <c r="B54" s="8">
        <v>105100821</v>
      </c>
      <c r="C54" s="29" t="s">
        <v>154</v>
      </c>
      <c r="D54" s="31" t="s">
        <v>94</v>
      </c>
      <c r="E54" s="31" t="s">
        <v>31</v>
      </c>
      <c r="F54" s="31"/>
      <c r="G54" s="6"/>
      <c r="H54" s="6" t="s">
        <v>5</v>
      </c>
      <c r="I54" s="6">
        <v>14</v>
      </c>
      <c r="J54" s="6" t="s">
        <v>32</v>
      </c>
      <c r="K54" s="32">
        <v>2300</v>
      </c>
      <c r="L54" s="32">
        <f t="shared" si="3"/>
        <v>2300</v>
      </c>
      <c r="M54" s="32">
        <v>0</v>
      </c>
      <c r="N54" s="30" t="s">
        <v>220</v>
      </c>
      <c r="O54" s="68" t="s">
        <v>224</v>
      </c>
    </row>
    <row r="55" spans="1:15" s="33" customFormat="1">
      <c r="A55" s="29">
        <v>16</v>
      </c>
      <c r="B55" s="8">
        <v>105100822</v>
      </c>
      <c r="C55" s="29" t="s">
        <v>155</v>
      </c>
      <c r="D55" s="31" t="s">
        <v>94</v>
      </c>
      <c r="E55" s="31" t="s">
        <v>29</v>
      </c>
      <c r="F55" s="31"/>
      <c r="G55" s="6" t="s">
        <v>20</v>
      </c>
      <c r="H55" s="6" t="s">
        <v>5</v>
      </c>
      <c r="I55" s="6">
        <v>5</v>
      </c>
      <c r="J55" s="6" t="s">
        <v>33</v>
      </c>
      <c r="K55" s="32">
        <v>2290</v>
      </c>
      <c r="L55" s="32">
        <f t="shared" si="3"/>
        <v>2290</v>
      </c>
      <c r="M55" s="32">
        <v>0</v>
      </c>
      <c r="N55" s="30" t="s">
        <v>220</v>
      </c>
      <c r="O55" s="68" t="s">
        <v>224</v>
      </c>
    </row>
    <row r="56" spans="1:15" s="33" customFormat="1">
      <c r="A56" s="29">
        <v>17</v>
      </c>
      <c r="B56" s="8">
        <v>105100823</v>
      </c>
      <c r="C56" s="29" t="s">
        <v>156</v>
      </c>
      <c r="D56" s="31" t="s">
        <v>94</v>
      </c>
      <c r="E56" s="31" t="s">
        <v>13</v>
      </c>
      <c r="F56" s="31"/>
      <c r="G56" s="6" t="s">
        <v>34</v>
      </c>
      <c r="H56" s="6" t="s">
        <v>5</v>
      </c>
      <c r="I56" s="6">
        <v>5</v>
      </c>
      <c r="J56" s="6" t="s">
        <v>35</v>
      </c>
      <c r="K56" s="32">
        <v>851</v>
      </c>
      <c r="L56" s="32">
        <f t="shared" si="3"/>
        <v>851</v>
      </c>
      <c r="M56" s="32">
        <v>0</v>
      </c>
      <c r="N56" s="30" t="s">
        <v>220</v>
      </c>
      <c r="O56" s="68" t="s">
        <v>224</v>
      </c>
    </row>
    <row r="57" spans="1:15" s="33" customFormat="1">
      <c r="A57" s="29">
        <v>18</v>
      </c>
      <c r="B57" s="8">
        <v>105100824</v>
      </c>
      <c r="C57" s="29" t="s">
        <v>157</v>
      </c>
      <c r="D57" s="31" t="s">
        <v>95</v>
      </c>
      <c r="E57" s="31" t="s">
        <v>16</v>
      </c>
      <c r="F57" s="31"/>
      <c r="G57" s="6" t="s">
        <v>36</v>
      </c>
      <c r="H57" s="6" t="s">
        <v>5</v>
      </c>
      <c r="I57" s="6">
        <v>5</v>
      </c>
      <c r="J57" s="6" t="s">
        <v>37</v>
      </c>
      <c r="K57" s="32">
        <v>987</v>
      </c>
      <c r="L57" s="32">
        <f t="shared" si="3"/>
        <v>987</v>
      </c>
      <c r="M57" s="32">
        <v>0</v>
      </c>
      <c r="N57" s="30" t="s">
        <v>220</v>
      </c>
      <c r="O57" s="68" t="s">
        <v>224</v>
      </c>
    </row>
    <row r="58" spans="1:15" s="33" customFormat="1">
      <c r="A58" s="29">
        <v>19</v>
      </c>
      <c r="B58" s="8">
        <v>105100825</v>
      </c>
      <c r="C58" s="29" t="s">
        <v>158</v>
      </c>
      <c r="D58" s="31" t="s">
        <v>94</v>
      </c>
      <c r="E58" s="31" t="s">
        <v>3</v>
      </c>
      <c r="F58" s="31" t="s">
        <v>9</v>
      </c>
      <c r="G58" s="6"/>
      <c r="H58" s="6" t="s">
        <v>5</v>
      </c>
      <c r="I58" s="6">
        <v>20</v>
      </c>
      <c r="J58" s="6" t="s">
        <v>38</v>
      </c>
      <c r="K58" s="32">
        <v>10720</v>
      </c>
      <c r="L58" s="32">
        <f t="shared" si="3"/>
        <v>10720</v>
      </c>
      <c r="M58" s="32">
        <v>0</v>
      </c>
      <c r="N58" s="30" t="s">
        <v>220</v>
      </c>
      <c r="O58" s="68" t="s">
        <v>224</v>
      </c>
    </row>
    <row r="59" spans="1:15" s="33" customFormat="1">
      <c r="A59" s="29">
        <v>20</v>
      </c>
      <c r="B59" s="8">
        <v>105100826</v>
      </c>
      <c r="C59" s="29" t="s">
        <v>159</v>
      </c>
      <c r="D59" s="31" t="s">
        <v>94</v>
      </c>
      <c r="E59" s="31" t="s">
        <v>13</v>
      </c>
      <c r="F59" s="31"/>
      <c r="G59" s="6" t="s">
        <v>39</v>
      </c>
      <c r="H59" s="6" t="s">
        <v>5</v>
      </c>
      <c r="I59" s="6">
        <v>5</v>
      </c>
      <c r="J59" s="6" t="s">
        <v>40</v>
      </c>
      <c r="K59" s="32">
        <v>2020</v>
      </c>
      <c r="L59" s="32">
        <f t="shared" ref="L59:L63" si="4">K59</f>
        <v>2020</v>
      </c>
      <c r="M59" s="32">
        <v>0</v>
      </c>
      <c r="N59" s="30" t="s">
        <v>220</v>
      </c>
      <c r="O59" s="68" t="s">
        <v>224</v>
      </c>
    </row>
    <row r="60" spans="1:15" s="33" customFormat="1">
      <c r="A60" s="29">
        <v>21</v>
      </c>
      <c r="B60" s="8">
        <v>105100828</v>
      </c>
      <c r="C60" s="29" t="s">
        <v>160</v>
      </c>
      <c r="D60" s="31" t="s">
        <v>94</v>
      </c>
      <c r="E60" s="31" t="s">
        <v>41</v>
      </c>
      <c r="F60" s="31"/>
      <c r="G60" s="6"/>
      <c r="H60" s="6" t="s">
        <v>5</v>
      </c>
      <c r="I60" s="6">
        <v>20</v>
      </c>
      <c r="J60" s="6" t="s">
        <v>42</v>
      </c>
      <c r="K60" s="32">
        <v>5635</v>
      </c>
      <c r="L60" s="32">
        <f t="shared" si="4"/>
        <v>5635</v>
      </c>
      <c r="M60" s="32">
        <v>0</v>
      </c>
      <c r="N60" s="30" t="s">
        <v>220</v>
      </c>
      <c r="O60" s="68" t="s">
        <v>224</v>
      </c>
    </row>
    <row r="61" spans="1:15" s="33" customFormat="1">
      <c r="A61" s="29">
        <v>22</v>
      </c>
      <c r="B61" s="8">
        <v>105100829</v>
      </c>
      <c r="C61" s="29" t="s">
        <v>161</v>
      </c>
      <c r="D61" s="31" t="s">
        <v>94</v>
      </c>
      <c r="E61" s="31" t="s">
        <v>43</v>
      </c>
      <c r="F61" s="31"/>
      <c r="G61" s="6" t="s">
        <v>11</v>
      </c>
      <c r="H61" s="6" t="s">
        <v>5</v>
      </c>
      <c r="I61" s="6">
        <v>5</v>
      </c>
      <c r="J61" s="6" t="s">
        <v>44</v>
      </c>
      <c r="K61" s="32">
        <v>1200</v>
      </c>
      <c r="L61" s="32">
        <f t="shared" si="4"/>
        <v>1200</v>
      </c>
      <c r="M61" s="32">
        <v>0</v>
      </c>
      <c r="N61" s="30" t="s">
        <v>220</v>
      </c>
      <c r="O61" s="68" t="s">
        <v>224</v>
      </c>
    </row>
    <row r="62" spans="1:15" s="33" customFormat="1">
      <c r="A62" s="29">
        <v>23</v>
      </c>
      <c r="B62" s="8">
        <v>105100830</v>
      </c>
      <c r="C62" s="29" t="s">
        <v>162</v>
      </c>
      <c r="D62" s="31" t="s">
        <v>94</v>
      </c>
      <c r="E62" s="31" t="s">
        <v>3</v>
      </c>
      <c r="F62" s="31"/>
      <c r="G62" s="6"/>
      <c r="H62" s="6" t="s">
        <v>5</v>
      </c>
      <c r="I62" s="6">
        <v>5</v>
      </c>
      <c r="J62" s="69">
        <v>89096819</v>
      </c>
      <c r="K62" s="32">
        <v>4654</v>
      </c>
      <c r="L62" s="32">
        <f t="shared" si="4"/>
        <v>4654</v>
      </c>
      <c r="M62" s="32">
        <v>0</v>
      </c>
      <c r="N62" s="30" t="s">
        <v>220</v>
      </c>
      <c r="O62" s="68" t="s">
        <v>224</v>
      </c>
    </row>
    <row r="63" spans="1:15" s="33" customFormat="1">
      <c r="A63" s="29">
        <v>24</v>
      </c>
      <c r="B63" s="8">
        <v>105100831</v>
      </c>
      <c r="C63" s="29" t="s">
        <v>163</v>
      </c>
      <c r="D63" s="31" t="s">
        <v>95</v>
      </c>
      <c r="E63" s="31" t="s">
        <v>43</v>
      </c>
      <c r="F63" s="31"/>
      <c r="G63" s="6" t="s">
        <v>20</v>
      </c>
      <c r="H63" s="6" t="s">
        <v>5</v>
      </c>
      <c r="I63" s="6">
        <v>5</v>
      </c>
      <c r="J63" s="6" t="s">
        <v>45</v>
      </c>
      <c r="K63" s="32">
        <v>343</v>
      </c>
      <c r="L63" s="32">
        <f t="shared" si="4"/>
        <v>343</v>
      </c>
      <c r="M63" s="32">
        <v>0</v>
      </c>
      <c r="N63" s="30" t="s">
        <v>220</v>
      </c>
      <c r="O63" s="68" t="s">
        <v>224</v>
      </c>
    </row>
    <row r="64" spans="1:15" s="33" customFormat="1">
      <c r="A64" s="29">
        <v>25</v>
      </c>
      <c r="B64" s="70">
        <v>105100852</v>
      </c>
      <c r="C64" s="29" t="s">
        <v>164</v>
      </c>
      <c r="D64" s="31" t="s">
        <v>94</v>
      </c>
      <c r="E64" s="31" t="s">
        <v>3</v>
      </c>
      <c r="F64" s="31"/>
      <c r="G64" s="6" t="s">
        <v>2</v>
      </c>
      <c r="H64" s="6" t="s">
        <v>7</v>
      </c>
      <c r="I64" s="6">
        <v>20</v>
      </c>
      <c r="J64" s="6" t="s">
        <v>57</v>
      </c>
      <c r="K64" s="32">
        <f>L64+M64</f>
        <v>21964</v>
      </c>
      <c r="L64" s="32">
        <v>12304</v>
      </c>
      <c r="M64" s="32">
        <v>9660</v>
      </c>
      <c r="N64" s="30" t="s">
        <v>220</v>
      </c>
      <c r="O64" s="68" t="s">
        <v>224</v>
      </c>
    </row>
    <row r="65" spans="1:15" s="33" customFormat="1">
      <c r="A65" s="29">
        <v>26</v>
      </c>
      <c r="B65" s="70">
        <v>105500217</v>
      </c>
      <c r="C65" s="29" t="s">
        <v>165</v>
      </c>
      <c r="D65" s="31" t="s">
        <v>94</v>
      </c>
      <c r="E65" s="31" t="s">
        <v>25</v>
      </c>
      <c r="F65" s="31"/>
      <c r="G65" s="6" t="s">
        <v>36</v>
      </c>
      <c r="H65" s="6" t="s">
        <v>5</v>
      </c>
      <c r="I65" s="6">
        <v>4</v>
      </c>
      <c r="J65" s="6" t="s">
        <v>80</v>
      </c>
      <c r="K65" s="32">
        <v>3184</v>
      </c>
      <c r="L65" s="32">
        <f>K65</f>
        <v>3184</v>
      </c>
      <c r="M65" s="32">
        <v>0</v>
      </c>
      <c r="N65" s="30" t="s">
        <v>220</v>
      </c>
      <c r="O65" s="68" t="s">
        <v>224</v>
      </c>
    </row>
    <row r="66" spans="1:15" s="33" customFormat="1">
      <c r="A66" s="29">
        <v>27</v>
      </c>
      <c r="B66" s="70">
        <v>105500218</v>
      </c>
      <c r="C66" s="29" t="s">
        <v>166</v>
      </c>
      <c r="D66" s="31" t="s">
        <v>95</v>
      </c>
      <c r="E66" s="31" t="s">
        <v>27</v>
      </c>
      <c r="F66" s="31"/>
      <c r="G66" s="6" t="s">
        <v>81</v>
      </c>
      <c r="H66" s="6" t="s">
        <v>5</v>
      </c>
      <c r="I66" s="6">
        <v>4</v>
      </c>
      <c r="J66" s="6" t="s">
        <v>82</v>
      </c>
      <c r="K66" s="32">
        <v>2075</v>
      </c>
      <c r="L66" s="32">
        <f t="shared" ref="L66:L68" si="5">K66</f>
        <v>2075</v>
      </c>
      <c r="M66" s="32">
        <v>0</v>
      </c>
      <c r="N66" s="30" t="s">
        <v>220</v>
      </c>
      <c r="O66" s="68" t="s">
        <v>224</v>
      </c>
    </row>
    <row r="67" spans="1:15" s="33" customFormat="1">
      <c r="A67" s="29">
        <v>28</v>
      </c>
      <c r="B67" s="70">
        <v>105500219</v>
      </c>
      <c r="C67" s="29" t="s">
        <v>168</v>
      </c>
      <c r="D67" s="31" t="s">
        <v>94</v>
      </c>
      <c r="E67" s="31" t="s">
        <v>27</v>
      </c>
      <c r="F67" s="31"/>
      <c r="G67" s="6" t="s">
        <v>83</v>
      </c>
      <c r="H67" s="6" t="s">
        <v>5</v>
      </c>
      <c r="I67" s="6">
        <v>14</v>
      </c>
      <c r="J67" s="6" t="s">
        <v>84</v>
      </c>
      <c r="K67" s="32">
        <v>1960</v>
      </c>
      <c r="L67" s="32">
        <f t="shared" si="5"/>
        <v>1960</v>
      </c>
      <c r="M67" s="32">
        <v>0</v>
      </c>
      <c r="N67" s="30" t="s">
        <v>220</v>
      </c>
      <c r="O67" s="68" t="s">
        <v>224</v>
      </c>
    </row>
    <row r="68" spans="1:15" s="33" customFormat="1">
      <c r="A68" s="29">
        <v>29</v>
      </c>
      <c r="B68" s="70">
        <v>105500213</v>
      </c>
      <c r="C68" s="29" t="s">
        <v>167</v>
      </c>
      <c r="D68" s="31" t="s">
        <v>104</v>
      </c>
      <c r="E68" s="31" t="s">
        <v>3</v>
      </c>
      <c r="F68" s="31"/>
      <c r="G68" s="6"/>
      <c r="H68" s="6" t="s">
        <v>5</v>
      </c>
      <c r="I68" s="6">
        <v>2</v>
      </c>
      <c r="J68" s="6" t="s">
        <v>77</v>
      </c>
      <c r="K68" s="32">
        <v>2823</v>
      </c>
      <c r="L68" s="32">
        <f t="shared" si="5"/>
        <v>2823</v>
      </c>
      <c r="M68" s="32">
        <v>0</v>
      </c>
      <c r="N68" s="30" t="s">
        <v>220</v>
      </c>
      <c r="O68" s="68" t="s">
        <v>224</v>
      </c>
    </row>
    <row r="69" spans="1:15" s="28" customFormat="1" ht="18">
      <c r="A69" s="16"/>
      <c r="B69" s="26"/>
      <c r="C69" s="26"/>
      <c r="D69" s="27"/>
      <c r="E69" s="27"/>
      <c r="F69" s="27"/>
      <c r="G69" s="5"/>
      <c r="H69" s="5"/>
      <c r="I69" s="5"/>
      <c r="J69" s="79" t="s">
        <v>135</v>
      </c>
      <c r="K69" s="78">
        <f>SUM(K40:K68)</f>
        <v>138226</v>
      </c>
      <c r="L69" s="63"/>
      <c r="M69" s="63"/>
      <c r="N69" s="34"/>
    </row>
    <row r="70" spans="1:15" s="28" customFormat="1">
      <c r="A70" s="58" t="s">
        <v>218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60"/>
      <c r="M70" s="60"/>
    </row>
    <row r="71" spans="1:15" ht="45.75" customHeight="1">
      <c r="A71" s="89" t="s">
        <v>107</v>
      </c>
      <c r="B71" s="91" t="s">
        <v>121</v>
      </c>
      <c r="C71" s="91" t="s">
        <v>138</v>
      </c>
      <c r="D71" s="93" t="s">
        <v>110</v>
      </c>
      <c r="E71" s="93" t="s">
        <v>101</v>
      </c>
      <c r="F71" s="93" t="s">
        <v>0</v>
      </c>
      <c r="G71" s="91" t="s">
        <v>120</v>
      </c>
      <c r="H71" s="91" t="s">
        <v>109</v>
      </c>
      <c r="I71" s="91" t="s">
        <v>1</v>
      </c>
      <c r="J71" s="93" t="s">
        <v>111</v>
      </c>
      <c r="K71" s="84" t="s">
        <v>226</v>
      </c>
      <c r="L71" s="85"/>
      <c r="M71" s="86"/>
      <c r="N71" s="87" t="s">
        <v>219</v>
      </c>
      <c r="O71" s="82" t="s">
        <v>223</v>
      </c>
    </row>
    <row r="72" spans="1:15" ht="20.25" customHeight="1">
      <c r="A72" s="90"/>
      <c r="B72" s="92"/>
      <c r="C72" s="92"/>
      <c r="D72" s="94"/>
      <c r="E72" s="94"/>
      <c r="F72" s="94"/>
      <c r="G72" s="92"/>
      <c r="H72" s="92"/>
      <c r="I72" s="92"/>
      <c r="J72" s="94"/>
      <c r="K72" s="1" t="s">
        <v>135</v>
      </c>
      <c r="L72" s="1" t="s">
        <v>222</v>
      </c>
      <c r="M72" s="1" t="s">
        <v>221</v>
      </c>
      <c r="N72" s="88"/>
      <c r="O72" s="82"/>
    </row>
    <row r="73" spans="1:15" s="28" customFormat="1">
      <c r="A73" s="7">
        <v>1</v>
      </c>
      <c r="B73" s="72">
        <v>105100845</v>
      </c>
      <c r="C73" s="52" t="s">
        <v>196</v>
      </c>
      <c r="D73" s="35" t="s">
        <v>133</v>
      </c>
      <c r="E73" s="35" t="s">
        <v>3</v>
      </c>
      <c r="F73" s="35" t="s">
        <v>88</v>
      </c>
      <c r="G73" s="9" t="s">
        <v>89</v>
      </c>
      <c r="H73" s="9" t="s">
        <v>5</v>
      </c>
      <c r="I73" s="9">
        <v>14</v>
      </c>
      <c r="J73" s="9" t="s">
        <v>90</v>
      </c>
      <c r="K73" s="36">
        <v>12370</v>
      </c>
      <c r="L73" s="36">
        <f>K73</f>
        <v>12370</v>
      </c>
      <c r="M73" s="36">
        <v>0</v>
      </c>
      <c r="N73" s="37" t="s">
        <v>220</v>
      </c>
      <c r="O73" s="67" t="s">
        <v>224</v>
      </c>
    </row>
    <row r="74" spans="1:15" s="34" customFormat="1">
      <c r="A74" s="10"/>
      <c r="B74" s="2"/>
      <c r="C74" s="2"/>
      <c r="D74" s="11"/>
      <c r="E74" s="11"/>
      <c r="F74" s="11"/>
      <c r="G74" s="12"/>
      <c r="H74" s="11"/>
      <c r="I74" s="13"/>
      <c r="J74" s="12"/>
      <c r="K74" s="13"/>
      <c r="L74" s="13"/>
      <c r="M74" s="13"/>
      <c r="N74" s="14"/>
    </row>
    <row r="75" spans="1:15" s="34" customFormat="1">
      <c r="A75" s="55" t="s">
        <v>208</v>
      </c>
      <c r="B75" s="99" t="s">
        <v>207</v>
      </c>
      <c r="C75" s="99"/>
      <c r="D75" s="99"/>
      <c r="E75" s="99"/>
      <c r="F75" s="99"/>
      <c r="G75" s="12"/>
      <c r="H75" s="11"/>
      <c r="I75" s="13"/>
      <c r="J75" s="12"/>
      <c r="K75" s="13"/>
      <c r="L75" s="13"/>
      <c r="M75" s="13"/>
      <c r="N75" s="14"/>
    </row>
    <row r="76" spans="1:15" ht="45.75" customHeight="1">
      <c r="A76" s="89" t="s">
        <v>107</v>
      </c>
      <c r="B76" s="91" t="s">
        <v>121</v>
      </c>
      <c r="C76" s="91" t="s">
        <v>138</v>
      </c>
      <c r="D76" s="93" t="s">
        <v>110</v>
      </c>
      <c r="E76" s="93" t="s">
        <v>101</v>
      </c>
      <c r="F76" s="93" t="s">
        <v>0</v>
      </c>
      <c r="G76" s="91" t="s">
        <v>120</v>
      </c>
      <c r="H76" s="91" t="s">
        <v>109</v>
      </c>
      <c r="I76" s="91" t="s">
        <v>1</v>
      </c>
      <c r="J76" s="93" t="s">
        <v>111</v>
      </c>
      <c r="K76" s="84" t="s">
        <v>226</v>
      </c>
      <c r="L76" s="85"/>
      <c r="M76" s="86"/>
      <c r="N76" s="87" t="s">
        <v>219</v>
      </c>
      <c r="O76" s="82" t="s">
        <v>223</v>
      </c>
    </row>
    <row r="77" spans="1:15" ht="20.25" customHeight="1">
      <c r="A77" s="90"/>
      <c r="B77" s="92"/>
      <c r="C77" s="92"/>
      <c r="D77" s="94"/>
      <c r="E77" s="94"/>
      <c r="F77" s="94"/>
      <c r="G77" s="92"/>
      <c r="H77" s="92"/>
      <c r="I77" s="92"/>
      <c r="J77" s="94"/>
      <c r="K77" s="1" t="s">
        <v>135</v>
      </c>
      <c r="L77" s="1" t="s">
        <v>222</v>
      </c>
      <c r="M77" s="1" t="s">
        <v>221</v>
      </c>
      <c r="N77" s="88"/>
      <c r="O77" s="82"/>
    </row>
    <row r="78" spans="1:15" s="28" customFormat="1" ht="31.5">
      <c r="A78" s="15">
        <v>1</v>
      </c>
      <c r="B78" s="74">
        <v>105550387</v>
      </c>
      <c r="C78" s="52" t="s">
        <v>197</v>
      </c>
      <c r="D78" s="42" t="s">
        <v>130</v>
      </c>
      <c r="E78" s="35" t="s">
        <v>3</v>
      </c>
      <c r="F78" s="35" t="s">
        <v>137</v>
      </c>
      <c r="G78" s="7">
        <v>27</v>
      </c>
      <c r="H78" s="7" t="s">
        <v>5</v>
      </c>
      <c r="I78" s="7">
        <v>14</v>
      </c>
      <c r="J78" s="7">
        <v>15239100</v>
      </c>
      <c r="K78" s="77">
        <v>12219</v>
      </c>
      <c r="L78" s="50">
        <f>K78</f>
        <v>12219</v>
      </c>
      <c r="M78" s="50">
        <v>0</v>
      </c>
      <c r="N78" s="37" t="s">
        <v>220</v>
      </c>
      <c r="O78" s="67" t="s">
        <v>224</v>
      </c>
    </row>
    <row r="79" spans="1:15" s="34" customFormat="1">
      <c r="A79" s="16"/>
      <c r="B79" s="38"/>
      <c r="C79" s="38"/>
      <c r="D79" s="39"/>
      <c r="E79" s="27"/>
      <c r="F79" s="27"/>
      <c r="G79" s="16"/>
      <c r="H79" s="16"/>
      <c r="I79" s="16"/>
      <c r="J79" s="16"/>
      <c r="K79" s="40"/>
      <c r="L79" s="40"/>
      <c r="M79" s="40"/>
    </row>
    <row r="80" spans="1:15" s="34" customFormat="1">
      <c r="A80" s="38" t="s">
        <v>206</v>
      </c>
      <c r="B80" s="41" t="s">
        <v>205</v>
      </c>
      <c r="C80" s="38"/>
      <c r="D80" s="39"/>
      <c r="E80" s="27"/>
      <c r="F80" s="27"/>
      <c r="G80" s="16"/>
      <c r="H80" s="16"/>
      <c r="I80" s="16"/>
      <c r="J80" s="16"/>
      <c r="K80" s="40"/>
      <c r="L80" s="40"/>
      <c r="M80" s="40"/>
    </row>
    <row r="81" spans="1:17" ht="45.75" customHeight="1">
      <c r="A81" s="89" t="s">
        <v>107</v>
      </c>
      <c r="B81" s="91" t="s">
        <v>121</v>
      </c>
      <c r="C81" s="91" t="s">
        <v>138</v>
      </c>
      <c r="D81" s="93" t="s">
        <v>110</v>
      </c>
      <c r="E81" s="93" t="s">
        <v>101</v>
      </c>
      <c r="F81" s="93" t="s">
        <v>0</v>
      </c>
      <c r="G81" s="91" t="s">
        <v>120</v>
      </c>
      <c r="H81" s="91" t="s">
        <v>109</v>
      </c>
      <c r="I81" s="91" t="s">
        <v>1</v>
      </c>
      <c r="J81" s="93" t="s">
        <v>111</v>
      </c>
      <c r="K81" s="84" t="s">
        <v>226</v>
      </c>
      <c r="L81" s="85"/>
      <c r="M81" s="86"/>
      <c r="N81" s="87" t="s">
        <v>219</v>
      </c>
      <c r="O81" s="82" t="s">
        <v>223</v>
      </c>
    </row>
    <row r="82" spans="1:17" ht="20.25" customHeight="1">
      <c r="A82" s="90"/>
      <c r="B82" s="92"/>
      <c r="C82" s="92"/>
      <c r="D82" s="94"/>
      <c r="E82" s="94"/>
      <c r="F82" s="94"/>
      <c r="G82" s="92"/>
      <c r="H82" s="92"/>
      <c r="I82" s="92"/>
      <c r="J82" s="94"/>
      <c r="K82" s="1" t="s">
        <v>135</v>
      </c>
      <c r="L82" s="1" t="s">
        <v>222</v>
      </c>
      <c r="M82" s="1" t="s">
        <v>221</v>
      </c>
      <c r="N82" s="88"/>
      <c r="O82" s="82"/>
    </row>
    <row r="83" spans="1:17" s="34" customFormat="1">
      <c r="A83" s="7">
        <v>1</v>
      </c>
      <c r="B83" s="72">
        <v>105100847</v>
      </c>
      <c r="C83" s="9" t="s">
        <v>139</v>
      </c>
      <c r="D83" s="35" t="s">
        <v>132</v>
      </c>
      <c r="E83" s="35" t="s">
        <v>3</v>
      </c>
      <c r="F83" s="35" t="s">
        <v>86</v>
      </c>
      <c r="G83" s="9" t="s">
        <v>12</v>
      </c>
      <c r="H83" s="9" t="s">
        <v>5</v>
      </c>
      <c r="I83" s="9">
        <v>20</v>
      </c>
      <c r="J83" s="9" t="s">
        <v>87</v>
      </c>
      <c r="K83" s="75">
        <v>14490</v>
      </c>
      <c r="L83" s="36">
        <f>K83</f>
        <v>14490</v>
      </c>
      <c r="M83" s="36">
        <v>0</v>
      </c>
      <c r="N83" s="37" t="s">
        <v>220</v>
      </c>
      <c r="O83" s="67" t="s">
        <v>224</v>
      </c>
    </row>
    <row r="84" spans="1:17" s="34" customFormat="1">
      <c r="A84" s="16"/>
      <c r="B84" s="38"/>
      <c r="C84" s="38"/>
      <c r="D84" s="39"/>
      <c r="E84" s="27"/>
      <c r="F84" s="27"/>
      <c r="G84" s="16"/>
      <c r="H84" s="16"/>
      <c r="I84" s="16"/>
      <c r="J84" s="16"/>
      <c r="K84" s="40"/>
      <c r="L84" s="40"/>
      <c r="M84" s="40"/>
    </row>
    <row r="85" spans="1:17" s="34" customFormat="1">
      <c r="A85" s="38" t="s">
        <v>204</v>
      </c>
      <c r="B85" s="41" t="s">
        <v>203</v>
      </c>
      <c r="C85" s="38"/>
      <c r="D85" s="39"/>
      <c r="E85" s="27"/>
      <c r="F85" s="27"/>
      <c r="G85" s="16"/>
      <c r="H85" s="16"/>
      <c r="I85" s="16"/>
      <c r="J85" s="16"/>
      <c r="K85" s="40"/>
      <c r="L85" s="40"/>
      <c r="M85" s="40"/>
    </row>
    <row r="86" spans="1:17" ht="45.75" customHeight="1">
      <c r="A86" s="89" t="s">
        <v>107</v>
      </c>
      <c r="B86" s="91" t="s">
        <v>121</v>
      </c>
      <c r="C86" s="91" t="s">
        <v>138</v>
      </c>
      <c r="D86" s="93" t="s">
        <v>110</v>
      </c>
      <c r="E86" s="93" t="s">
        <v>101</v>
      </c>
      <c r="F86" s="93" t="s">
        <v>0</v>
      </c>
      <c r="G86" s="91" t="s">
        <v>120</v>
      </c>
      <c r="H86" s="91" t="s">
        <v>109</v>
      </c>
      <c r="I86" s="91" t="s">
        <v>1</v>
      </c>
      <c r="J86" s="93" t="s">
        <v>111</v>
      </c>
      <c r="K86" s="84" t="s">
        <v>226</v>
      </c>
      <c r="L86" s="85"/>
      <c r="M86" s="86"/>
      <c r="N86" s="87" t="s">
        <v>219</v>
      </c>
      <c r="O86" s="82" t="s">
        <v>223</v>
      </c>
    </row>
    <row r="87" spans="1:17" ht="20.25" customHeight="1">
      <c r="A87" s="90"/>
      <c r="B87" s="92"/>
      <c r="C87" s="92"/>
      <c r="D87" s="94"/>
      <c r="E87" s="94"/>
      <c r="F87" s="94"/>
      <c r="G87" s="92"/>
      <c r="H87" s="92"/>
      <c r="I87" s="92"/>
      <c r="J87" s="94"/>
      <c r="K87" s="1" t="s">
        <v>135</v>
      </c>
      <c r="L87" s="1" t="s">
        <v>222</v>
      </c>
      <c r="M87" s="1" t="s">
        <v>221</v>
      </c>
      <c r="N87" s="88"/>
      <c r="O87" s="82"/>
      <c r="Q87" s="64"/>
    </row>
    <row r="88" spans="1:17" s="34" customFormat="1">
      <c r="A88" s="7">
        <v>1</v>
      </c>
      <c r="B88" s="72">
        <v>105100843</v>
      </c>
      <c r="C88" s="7" t="s">
        <v>199</v>
      </c>
      <c r="D88" s="35" t="s">
        <v>136</v>
      </c>
      <c r="E88" s="35" t="s">
        <v>25</v>
      </c>
      <c r="F88" s="35"/>
      <c r="G88" s="9" t="s">
        <v>91</v>
      </c>
      <c r="H88" s="9" t="s">
        <v>5</v>
      </c>
      <c r="I88" s="9">
        <v>3</v>
      </c>
      <c r="J88" s="9" t="s">
        <v>92</v>
      </c>
      <c r="K88" s="36">
        <v>30</v>
      </c>
      <c r="L88" s="36">
        <f>K88</f>
        <v>30</v>
      </c>
      <c r="M88" s="36">
        <v>0</v>
      </c>
      <c r="N88" s="37" t="s">
        <v>220</v>
      </c>
      <c r="O88" s="67" t="s">
        <v>224</v>
      </c>
    </row>
    <row r="89" spans="1:17" s="34" customFormat="1" ht="31.5">
      <c r="A89" s="7">
        <v>2</v>
      </c>
      <c r="B89" s="72">
        <v>105100844</v>
      </c>
      <c r="C89" s="7" t="s">
        <v>200</v>
      </c>
      <c r="D89" s="42" t="s">
        <v>131</v>
      </c>
      <c r="E89" s="35" t="s">
        <v>25</v>
      </c>
      <c r="F89" s="35"/>
      <c r="G89" s="9" t="s">
        <v>91</v>
      </c>
      <c r="H89" s="9" t="s">
        <v>5</v>
      </c>
      <c r="I89" s="9">
        <v>35</v>
      </c>
      <c r="J89" s="69">
        <v>91513677</v>
      </c>
      <c r="K89" s="36">
        <v>29370</v>
      </c>
      <c r="L89" s="36">
        <f>K89</f>
        <v>29370</v>
      </c>
      <c r="M89" s="36">
        <v>0</v>
      </c>
      <c r="N89" s="37" t="s">
        <v>220</v>
      </c>
      <c r="O89" s="67" t="s">
        <v>224</v>
      </c>
    </row>
    <row r="90" spans="1:17" s="34" customFormat="1">
      <c r="A90" s="16"/>
      <c r="B90" s="26"/>
      <c r="C90" s="26"/>
      <c r="D90" s="39"/>
      <c r="E90" s="27"/>
      <c r="F90" s="27"/>
      <c r="G90" s="5"/>
      <c r="H90" s="5"/>
      <c r="I90" s="5"/>
      <c r="J90" s="9" t="s">
        <v>135</v>
      </c>
      <c r="K90" s="75">
        <f>K89+K88</f>
        <v>29400</v>
      </c>
      <c r="L90" s="62"/>
      <c r="M90" s="62"/>
    </row>
    <row r="91" spans="1:17" s="34" customFormat="1">
      <c r="A91" s="38" t="s">
        <v>202</v>
      </c>
      <c r="B91" s="54" t="s">
        <v>201</v>
      </c>
      <c r="C91" s="26"/>
      <c r="D91" s="39"/>
      <c r="E91" s="27"/>
      <c r="F91" s="27"/>
      <c r="G91" s="5"/>
      <c r="H91" s="5"/>
      <c r="I91" s="5"/>
      <c r="J91" s="5"/>
      <c r="K91" s="43"/>
      <c r="L91" s="43"/>
      <c r="M91" s="43"/>
    </row>
    <row r="92" spans="1:17" ht="45.75" customHeight="1">
      <c r="A92" s="89" t="s">
        <v>107</v>
      </c>
      <c r="B92" s="91" t="s">
        <v>121</v>
      </c>
      <c r="C92" s="91" t="s">
        <v>138</v>
      </c>
      <c r="D92" s="93" t="s">
        <v>110</v>
      </c>
      <c r="E92" s="93" t="s">
        <v>101</v>
      </c>
      <c r="F92" s="93" t="s">
        <v>0</v>
      </c>
      <c r="G92" s="91" t="s">
        <v>120</v>
      </c>
      <c r="H92" s="91" t="s">
        <v>109</v>
      </c>
      <c r="I92" s="91" t="s">
        <v>1</v>
      </c>
      <c r="J92" s="93" t="s">
        <v>111</v>
      </c>
      <c r="K92" s="84" t="s">
        <v>226</v>
      </c>
      <c r="L92" s="85"/>
      <c r="M92" s="86"/>
      <c r="N92" s="87" t="s">
        <v>219</v>
      </c>
      <c r="O92" s="83" t="s">
        <v>223</v>
      </c>
    </row>
    <row r="93" spans="1:17" ht="20.25" customHeight="1">
      <c r="A93" s="90"/>
      <c r="B93" s="92"/>
      <c r="C93" s="92"/>
      <c r="D93" s="94"/>
      <c r="E93" s="94"/>
      <c r="F93" s="94"/>
      <c r="G93" s="92"/>
      <c r="H93" s="92"/>
      <c r="I93" s="92"/>
      <c r="J93" s="94"/>
      <c r="K93" s="1" t="s">
        <v>135</v>
      </c>
      <c r="L93" s="1" t="s">
        <v>222</v>
      </c>
      <c r="M93" s="1" t="s">
        <v>221</v>
      </c>
      <c r="N93" s="88"/>
      <c r="O93" s="83"/>
    </row>
    <row r="94" spans="1:17" s="48" customFormat="1" ht="31.5">
      <c r="A94" s="44">
        <v>1</v>
      </c>
      <c r="B94" s="71">
        <v>105100846</v>
      </c>
      <c r="C94" s="53" t="s">
        <v>198</v>
      </c>
      <c r="D94" s="45" t="s">
        <v>134</v>
      </c>
      <c r="E94" s="46" t="s">
        <v>3</v>
      </c>
      <c r="F94" s="46" t="s">
        <v>49</v>
      </c>
      <c r="G94" s="17" t="s">
        <v>2</v>
      </c>
      <c r="H94" s="17" t="s">
        <v>5</v>
      </c>
      <c r="I94" s="17">
        <v>35</v>
      </c>
      <c r="J94" s="17" t="s">
        <v>85</v>
      </c>
      <c r="K94" s="76">
        <v>80704</v>
      </c>
      <c r="L94" s="47">
        <f>K94</f>
        <v>80704</v>
      </c>
      <c r="M94" s="47">
        <v>0</v>
      </c>
      <c r="N94" s="37" t="s">
        <v>220</v>
      </c>
      <c r="O94" s="65" t="s">
        <v>224</v>
      </c>
    </row>
    <row r="95" spans="1:17" s="28" customFormat="1" ht="20.25">
      <c r="B95" s="97" t="s">
        <v>225</v>
      </c>
      <c r="C95" s="97"/>
      <c r="D95" s="97"/>
      <c r="E95" s="97"/>
      <c r="F95" s="97"/>
      <c r="G95" s="97"/>
      <c r="H95" s="97"/>
      <c r="I95" s="97"/>
      <c r="J95" s="98"/>
      <c r="K95" s="73">
        <f>K94+K90+K83+K78+K73+K69+K36</f>
        <v>576920</v>
      </c>
      <c r="L95" s="61"/>
      <c r="M95" s="61"/>
    </row>
    <row r="96" spans="1:17" s="28" customFormat="1">
      <c r="C96" s="51"/>
      <c r="G96" s="51"/>
      <c r="J96" s="51"/>
    </row>
    <row r="97" spans="2:13" s="28" customFormat="1">
      <c r="C97" s="51"/>
      <c r="G97" s="51"/>
      <c r="J97" s="51"/>
    </row>
    <row r="98" spans="2:13" s="28" customFormat="1">
      <c r="C98" s="51"/>
      <c r="G98" s="51"/>
      <c r="J98" s="51"/>
    </row>
    <row r="99" spans="2:13" s="28" customFormat="1" ht="26.25" customHeight="1">
      <c r="C99" s="51"/>
      <c r="G99" s="51"/>
      <c r="J99" s="51"/>
    </row>
    <row r="100" spans="2:13">
      <c r="K100" s="49"/>
      <c r="L100" s="49"/>
      <c r="M100" s="49"/>
    </row>
    <row r="102" spans="2:13">
      <c r="K102" s="49"/>
      <c r="L102" s="49"/>
      <c r="M102" s="49"/>
    </row>
    <row r="110" spans="2:13">
      <c r="B110" s="19"/>
    </row>
  </sheetData>
  <sortState ref="A9:O35">
    <sortCondition ref="B9:B35"/>
  </sortState>
  <mergeCells count="98">
    <mergeCell ref="A1:N1"/>
    <mergeCell ref="A2:N2"/>
    <mergeCell ref="B95:J95"/>
    <mergeCell ref="B75:F75"/>
    <mergeCell ref="B6:N6"/>
    <mergeCell ref="B5:N5"/>
    <mergeCell ref="A3:N3"/>
    <mergeCell ref="K7:M7"/>
    <mergeCell ref="J7:J8"/>
    <mergeCell ref="I7:I8"/>
    <mergeCell ref="H7:H8"/>
    <mergeCell ref="G7:G8"/>
    <mergeCell ref="F7:F8"/>
    <mergeCell ref="E7:E8"/>
    <mergeCell ref="N7:N8"/>
    <mergeCell ref="D7:D8"/>
    <mergeCell ref="C7:C8"/>
    <mergeCell ref="B7:B8"/>
    <mergeCell ref="A7:A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M38"/>
    <mergeCell ref="N38:N39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M71"/>
    <mergeCell ref="N71:N72"/>
    <mergeCell ref="H76:H77"/>
    <mergeCell ref="I76:I77"/>
    <mergeCell ref="J76:J77"/>
    <mergeCell ref="A76:A77"/>
    <mergeCell ref="B76:B77"/>
    <mergeCell ref="C76:C77"/>
    <mergeCell ref="D76:D77"/>
    <mergeCell ref="E76:E77"/>
    <mergeCell ref="K76:M76"/>
    <mergeCell ref="N76:N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M81"/>
    <mergeCell ref="N81:N82"/>
    <mergeCell ref="F76:F77"/>
    <mergeCell ref="G76:G77"/>
    <mergeCell ref="H86:H87"/>
    <mergeCell ref="I86:I87"/>
    <mergeCell ref="J86:J87"/>
    <mergeCell ref="A86:A87"/>
    <mergeCell ref="B86:B87"/>
    <mergeCell ref="C86:C87"/>
    <mergeCell ref="D86:D87"/>
    <mergeCell ref="E86:E87"/>
    <mergeCell ref="K86:M86"/>
    <mergeCell ref="N86:N87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M92"/>
    <mergeCell ref="N92:N93"/>
    <mergeCell ref="F86:F87"/>
    <mergeCell ref="G86:G87"/>
    <mergeCell ref="O86:O87"/>
    <mergeCell ref="O92:O93"/>
    <mergeCell ref="O38:O39"/>
    <mergeCell ref="O7:O8"/>
    <mergeCell ref="O71:O72"/>
    <mergeCell ref="O76:O77"/>
    <mergeCell ref="O81:O8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36" max="14" man="1"/>
    <brk id="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PGE Obrót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edek</cp:lastModifiedBy>
  <cp:lastPrinted>2016-11-21T09:08:20Z</cp:lastPrinted>
  <dcterms:created xsi:type="dcterms:W3CDTF">2014-12-03T09:45:55Z</dcterms:created>
  <dcterms:modified xsi:type="dcterms:W3CDTF">2018-02-23T10:08:42Z</dcterms:modified>
</cp:coreProperties>
</file>